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activeTab="0"/>
  </bookViews>
  <sheets>
    <sheet name="INSTRUCTIONS" sheetId="1" r:id="rId1"/>
    <sheet name="&lt;Lay Minister (1) NAME&gt;" sheetId="2" r:id="rId2"/>
    <sheet name="&lt;Lay Minister (2) NAME&gt;" sheetId="3" r:id="rId3"/>
    <sheet name="&lt;Lay Minister (3) NAME&gt;" sheetId="4" r:id="rId4"/>
    <sheet name="&lt;Other staff (1) NAME&gt;" sheetId="5" r:id="rId5"/>
    <sheet name="&lt;Other staff (2) NAME&gt;" sheetId="6" r:id="rId6"/>
  </sheets>
  <definedNames>
    <definedName name="_xlnm.Print_Area" localSheetId="1">'&lt;Lay Minister (1) NAME&gt;'!$A$1:$L$49</definedName>
    <definedName name="_xlnm.Print_Area" localSheetId="2">'&lt;Lay Minister (2) NAME&gt;'!$A$1:$L$49</definedName>
    <definedName name="_xlnm.Print_Area" localSheetId="3">'&lt;Lay Minister (3) NAME&gt;'!$A$1:$L$49</definedName>
    <definedName name="_xlnm.Print_Area" localSheetId="4">'&lt;Other staff (1) NAME&gt;'!$A$1:$M$50</definedName>
    <definedName name="_xlnm.Print_Area" localSheetId="5">'&lt;Other staff (2) NAME&gt;'!$A$1:$L$49</definedName>
    <definedName name="_xlnm.Print_Area" localSheetId="0">'INSTRUCTIONS'!$A$1:$A$72</definedName>
    <definedName name="_xlnm.Print_Titles" localSheetId="1">'&lt;Lay Minister (1) NAME&gt;'!$3:$10</definedName>
    <definedName name="_xlnm.Print_Titles" localSheetId="2">'&lt;Lay Minister (2) NAME&gt;'!$3:$10</definedName>
    <definedName name="_xlnm.Print_Titles" localSheetId="3">'&lt;Lay Minister (3) NAME&gt;'!$3:$10</definedName>
    <definedName name="_xlnm.Print_Titles" localSheetId="4">'&lt;Other staff (1) NAME&gt;'!$3:$10</definedName>
    <definedName name="_xlnm.Print_Titles" localSheetId="5">'&lt;Other staff (2) NAME&gt;'!$3:$10</definedName>
  </definedNames>
  <calcPr fullCalcOnLoad="1"/>
</workbook>
</file>

<file path=xl/sharedStrings.xml><?xml version="1.0" encoding="utf-8"?>
<sst xmlns="http://schemas.openxmlformats.org/spreadsheetml/2006/main" count="453" uniqueCount="163">
  <si>
    <t xml:space="preserve"> </t>
  </si>
  <si>
    <t xml:space="preserve">TOTAL </t>
  </si>
  <si>
    <t>B</t>
  </si>
  <si>
    <t>A</t>
  </si>
  <si>
    <t>C</t>
  </si>
  <si>
    <t>D</t>
  </si>
  <si>
    <t>$</t>
  </si>
  <si>
    <t>Comments:</t>
  </si>
  <si>
    <t>Travel - fixed</t>
  </si>
  <si>
    <t>Travel - variable</t>
  </si>
  <si>
    <t>JAY SMITH</t>
  </si>
  <si>
    <t>The parish houses Jay and his family in a parish owned property. Market rental</t>
  </si>
  <si>
    <t>AMOUNT TO DECLARE FOR JAY</t>
  </si>
  <si>
    <t>TOTAL WORKERS COMPENSATION DECLARATION AMOUNT</t>
  </si>
  <si>
    <t xml:space="preserve">DECLARABLE FRINGE BENEFITS </t>
  </si>
  <si>
    <t>Total Declarable Fringe Benefits</t>
  </si>
  <si>
    <t>Fringe benefits are "grossed up" when Total Declarable Fringe Benefits exceed</t>
  </si>
  <si>
    <t>Employee name:</t>
  </si>
  <si>
    <t>STEP 1</t>
  </si>
  <si>
    <t>STEP 2</t>
  </si>
  <si>
    <t>Lay minister 1st &amp; 2nd year</t>
  </si>
  <si>
    <t>Lay minister 3rd &amp; 4th year</t>
  </si>
  <si>
    <t>Lay minister 5th &amp; subsequent years</t>
  </si>
  <si>
    <t>Youth &amp; childrens minister (Diploma) 1st to 3rd year</t>
  </si>
  <si>
    <t>Youth &amp; childrens minister (Diploma) 4th to 6th year</t>
  </si>
  <si>
    <t>Youth &amp; childrens minister (Th. Degree) 1st &amp; 2nd year</t>
  </si>
  <si>
    <t>Youth &amp; childrens minister (Th. Degree) 3rd &amp; 4th year</t>
  </si>
  <si>
    <t>Youth &amp; childrens minister (Th. Degree) 5th &amp; subsequent years</t>
  </si>
  <si>
    <t>Youth &amp; childrens minister (Adv. Diploma) 7th &amp; subsequent years</t>
  </si>
  <si>
    <t>Student minister (Th. Degree)</t>
  </si>
  <si>
    <t>Student minister (Diploma)</t>
  </si>
  <si>
    <t>Non- Ordained lay ministry staff categories</t>
  </si>
  <si>
    <t>INPUT CELLS</t>
  </si>
  <si>
    <t>STEP 3</t>
  </si>
  <si>
    <t>C + D</t>
  </si>
  <si>
    <t>This is the annual amount available to Jay for ministry related travel as per the</t>
  </si>
  <si>
    <t>Diocesan Remuneration Guidelines - refer section 8.</t>
  </si>
  <si>
    <t>STEP 4</t>
  </si>
  <si>
    <t>Fringe benefits are "grossed up" when the Total Declarable Fringe Benefits exceed</t>
  </si>
  <si>
    <t>for workers compensation purposes.</t>
  </si>
  <si>
    <t>SUITABLE FOR LAY MINISTRY STAFF ONLY</t>
  </si>
  <si>
    <t>USE THIS FOR NON MINISTRY STAFF</t>
  </si>
  <si>
    <t>Parish role:</t>
  </si>
  <si>
    <t>DAVE BAGGS</t>
  </si>
  <si>
    <t>AMOUNT TO DECLARE FOR DAVE</t>
  </si>
  <si>
    <t xml:space="preserve">for a similar size house in the area costs about $500 per week. </t>
  </si>
  <si>
    <r>
      <t>Housing</t>
    </r>
    <r>
      <rPr>
        <sz val="10"/>
        <rFont val="Arial"/>
        <family val="2"/>
      </rPr>
      <t xml:space="preserve"> (equivalent MV rent $500pw)</t>
    </r>
  </si>
  <si>
    <t>TOTAL SALARY/WAGE &amp; CASH ALLOWANCES</t>
  </si>
  <si>
    <t>No cash allowances are paid.</t>
  </si>
  <si>
    <t>Salary packaged car value</t>
  </si>
  <si>
    <t>Dave has taken out a lease on a car and pays for it by sacrificing a part of his gross salary.</t>
  </si>
  <si>
    <t>Gross salary</t>
  </si>
  <si>
    <t>Less: Car lease</t>
  </si>
  <si>
    <t xml:space="preserve">Post sacrifice salary </t>
  </si>
  <si>
    <t>gross salary/wage and cash allowances after sacrifice items (A).</t>
  </si>
  <si>
    <r>
      <t xml:space="preserve">FORMULA CELLS </t>
    </r>
    <r>
      <rPr>
        <b/>
        <sz val="9"/>
        <color indexed="10"/>
        <rFont val="Arial"/>
        <family val="2"/>
      </rPr>
      <t xml:space="preserve">(DO NOT ENTER DATA) </t>
    </r>
  </si>
  <si>
    <t>$30,000. The formula (D) will automatically calculate the Adjusted Declarable Fringe Benefits</t>
  </si>
  <si>
    <t>$30,000. The formula (D) will automatically calculate Adjusted Declarable Fringe Benefits</t>
  </si>
  <si>
    <t>INSTRUCTIONS FOR COMPLETING THE SAMPLE WORKERS COMPENSATION CALCULATOR</t>
  </si>
  <si>
    <t>Non ministry staff categories</t>
  </si>
  <si>
    <t>Office Administrator</t>
  </si>
  <si>
    <t>Bookkeeper</t>
  </si>
  <si>
    <t>Organist (paid)</t>
  </si>
  <si>
    <t>Verger (paid)</t>
  </si>
  <si>
    <t>Groundskeeper</t>
  </si>
  <si>
    <t>Cleaner</t>
  </si>
  <si>
    <t>Other casual worker</t>
  </si>
  <si>
    <t>NOTE: The calculator MUST only be used for non-ordained ministry staff and other workers employed by the parish.</t>
  </si>
  <si>
    <t>Lay ministry staff</t>
  </si>
  <si>
    <t>Other staff</t>
  </si>
  <si>
    <t>Cash allowances (refer section 4 of the Remuneration Guidelines) or additional stipend amounts paid must also be included in the declaration.</t>
  </si>
  <si>
    <t>STEP 2 - SUPERANNUATION PAID</t>
  </si>
  <si>
    <t>Dave is paid in accordance with the Superannuation Guarantee Legislation at the rate 9% of his</t>
  </si>
  <si>
    <t>STEP 3 - DECLARABLE FRINGE BENEFITS</t>
  </si>
  <si>
    <t xml:space="preserve">For the purposes of declaring wages under the Workers Compensation Act 1987 ('the Act'), parishes must declare all stipends, allowances and benefits (cash and non-cash), in any declaration. Therefore, in the event of a claim the parish should be fully compensated for all entitlements that are normally paid to lay ministry and other staff. </t>
  </si>
  <si>
    <t xml:space="preserve">Where the amount of those benefits (i.e., the annual cash paid or non-cash value) is MORE than $30,000 the amount declared will be the SUM of $30,000 and a 'gross-up' of the amount that exceeds $30,000. The gross-up factor of 2.0647 is used. </t>
  </si>
  <si>
    <t>Fringe benefits paid to non ministry staff (e.g., office administrators) are declared using the same methodology for lay ministry staff above.</t>
  </si>
  <si>
    <t>STEP 4 - COMPLETE WAGES DECLARATION</t>
  </si>
  <si>
    <t>Amount paid or provided LESS than $30,000</t>
  </si>
  <si>
    <t>Amount paid or provided MORE than $30,000</t>
  </si>
  <si>
    <r>
      <t>Period of Insurance</t>
    </r>
    <r>
      <rPr>
        <b/>
        <sz val="10"/>
        <color indexed="17"/>
        <rFont val="Arial"/>
        <family val="2"/>
      </rPr>
      <t xml:space="preserve"> (refer to the Wages Declaration form supplied by your insurer)</t>
    </r>
  </si>
  <si>
    <t>to</t>
  </si>
  <si>
    <t xml:space="preserve">(HINT: If the insurance period is NOT the same as the basis on which the parish </t>
  </si>
  <si>
    <t>(Wages/benefits for all staff employed during the period of insurance must be included and will include</t>
  </si>
  <si>
    <t>staff that may have left or joined during the insurance period.)</t>
  </si>
  <si>
    <t>Period of employment</t>
  </si>
  <si>
    <t>Example: Dave's Annual package</t>
  </si>
  <si>
    <t xml:space="preserve">(If employed for less than insurance period, ONLY include wages and benefits paid </t>
  </si>
  <si>
    <t>or provided for the period of employment)</t>
  </si>
  <si>
    <t>(AUTOMATICALLY calculates based on % entered)</t>
  </si>
  <si>
    <r>
      <t>If MORE superannuation is paid by the Parish ENTER the adjusting dollar amount here</t>
    </r>
    <r>
      <rPr>
        <b/>
        <sz val="14"/>
        <rFont val="Arial"/>
        <family val="2"/>
      </rPr>
      <t>→</t>
    </r>
  </si>
  <si>
    <t xml:space="preserve">accounts are prepared (i.e., the calendar year) contact your insurer and request a </t>
  </si>
  <si>
    <t>change to the insurable period to align with the calendar year.</t>
  </si>
  <si>
    <t>Select relevant ministry role from DROP DOWN box below</t>
  </si>
  <si>
    <t>NOTE: THE SAMPLE CALCULATOR AUTOMATICALLY CALCULATES THE AMOUNT OF DECLARABLE FRINGE BENEFITS (INCL. ANY GROSS-UP)</t>
  </si>
  <si>
    <t xml:space="preserve">STEP 1 - STIPEND/SALARY DECLARED </t>
  </si>
  <si>
    <r>
      <t>IMPORTANT:</t>
    </r>
    <r>
      <rPr>
        <b/>
        <sz val="11"/>
        <color indexed="12"/>
        <rFont val="Arial"/>
        <family val="2"/>
      </rPr>
      <t xml:space="preserve"> It is the parish's responsibility to have any Workers Compensation Declaration form reviewed by the parish auditor or other suitably qualified person.</t>
    </r>
  </si>
  <si>
    <t>Jay has more than 2 dependent children and the parish decides to pay an additional stipend amount</t>
  </si>
  <si>
    <t>of $2,500pa. The parish also pays Jay a monthly book allowance of $40 a month ($480pa).</t>
  </si>
  <si>
    <r>
      <t>Salary/wage payable (</t>
    </r>
    <r>
      <rPr>
        <b/>
        <i/>
        <sz val="10"/>
        <rFont val="Arial"/>
        <family val="2"/>
      </rPr>
      <t>after</t>
    </r>
    <r>
      <rPr>
        <i/>
        <sz val="10"/>
        <rFont val="Arial"/>
        <family val="2"/>
      </rPr>
      <t xml:space="preserve"> salary sacrifice amounts)</t>
    </r>
  </si>
  <si>
    <r>
      <t>GROSS stipend paid (</t>
    </r>
    <r>
      <rPr>
        <b/>
        <i/>
        <sz val="10"/>
        <rFont val="Arial"/>
        <family val="2"/>
      </rPr>
      <t xml:space="preserve">before </t>
    </r>
    <r>
      <rPr>
        <i/>
        <sz val="10"/>
        <rFont val="Arial"/>
        <family val="2"/>
      </rPr>
      <t>stipend sacrifice amounts)</t>
    </r>
  </si>
  <si>
    <t>Less: Super sacrifice</t>
  </si>
  <si>
    <r>
      <t>Superannuation contribution paid by the Parish (</t>
    </r>
    <r>
      <rPr>
        <b/>
        <i/>
        <sz val="10"/>
        <rFont val="Arial"/>
        <family val="2"/>
      </rPr>
      <t>excludes</t>
    </r>
    <r>
      <rPr>
        <i/>
        <sz val="10"/>
        <rFont val="Arial"/>
        <family val="2"/>
      </rPr>
      <t xml:space="preserve"> salary sacrifice contributions)</t>
    </r>
  </si>
  <si>
    <t>The amount declared will be the GROSS stipend or salary paid. The amount IGNORES any amounts sacrificed to an MEA or superannuation.</t>
  </si>
  <si>
    <t>Cash allowances (refer section 4 of the Remuneration Guidelines) paid must also be included in the declaration.</t>
  </si>
  <si>
    <t>The amount declared will be the GROSS salary paid AFTER amounts subject to FBT (e.g., car lease) set aside under a salary sacrifice arrangement.</t>
  </si>
  <si>
    <r>
      <t>NOTE:</t>
    </r>
    <r>
      <rPr>
        <b/>
        <i/>
        <sz val="10"/>
        <rFont val="Arial"/>
        <family val="2"/>
      </rPr>
      <t xml:space="preserve"> </t>
    </r>
    <r>
      <rPr>
        <i/>
        <sz val="10"/>
        <rFont val="Arial"/>
        <family val="2"/>
      </rPr>
      <t xml:space="preserve">Additional amounts sacrificed by the staff member to personal superannuation must be added back. </t>
    </r>
  </si>
  <si>
    <r>
      <t>If the parish pays taxable cash allowances ENTER the total amount here</t>
    </r>
    <r>
      <rPr>
        <b/>
        <sz val="14"/>
        <rFont val="Arial"/>
        <family val="2"/>
      </rPr>
      <t>→</t>
    </r>
  </si>
  <si>
    <r>
      <t xml:space="preserve">INDUSTRY/BUSINESS CLASSIFICATION: - </t>
    </r>
    <r>
      <rPr>
        <b/>
        <sz val="9"/>
        <color indexed="12"/>
        <rFont val="Arial"/>
        <family val="2"/>
      </rPr>
      <t>RELIGIOUS ORGANISATION</t>
    </r>
  </si>
  <si>
    <t>Other information that is often required by your workers compensation insurer:</t>
  </si>
  <si>
    <r>
      <t xml:space="preserve">DESCRIPTION OF WORK PERFORMED BY WORKERS: For Lay Ministers </t>
    </r>
    <r>
      <rPr>
        <b/>
        <sz val="9"/>
        <color indexed="12"/>
        <rFont val="Arial"/>
        <family val="2"/>
      </rPr>
      <t xml:space="preserve">('RELIGIOUS INSTRUCTION'); </t>
    </r>
    <r>
      <rPr>
        <b/>
        <sz val="9"/>
        <color indexed="10"/>
        <rFont val="Arial"/>
        <family val="2"/>
      </rPr>
      <t xml:space="preserve">Administrators/Parish Secretary </t>
    </r>
    <r>
      <rPr>
        <b/>
        <sz val="9"/>
        <color indexed="12"/>
        <rFont val="Arial"/>
        <family val="2"/>
      </rPr>
      <t>('ADMINISTRATION')</t>
    </r>
    <r>
      <rPr>
        <b/>
        <sz val="9"/>
        <color indexed="10"/>
        <rFont val="Arial"/>
        <family val="2"/>
      </rPr>
      <t>; Others (provide description of main role - e.g., Organist. Bookkeeper).</t>
    </r>
  </si>
  <si>
    <r>
      <t xml:space="preserve">GOODS/SERVICES PROVIDED:- </t>
    </r>
    <r>
      <rPr>
        <b/>
        <sz val="9"/>
        <color indexed="12"/>
        <rFont val="Arial"/>
        <family val="2"/>
      </rPr>
      <t>CHURCH OPERATION / PROVISION OF RELIGIOUS SERVICES</t>
    </r>
  </si>
  <si>
    <t>Refer section of 7 the Diocesan Remuneration Guidelines.</t>
  </si>
  <si>
    <t>EXAMPLE: Ann, a lay ministry worker receives a travel benefit of $10,000 and a housing benefit of $15,000. The amount declared for workers compensation purposes will be $25,000.</t>
  </si>
  <si>
    <t>(e.g., a monthly computer, travel or book allowance paid as taxable income)</t>
  </si>
  <si>
    <t>Monthly lease payment to third party is $1,250 for the 9 months he has been employed.</t>
  </si>
  <si>
    <t>BILL JONES</t>
  </si>
  <si>
    <t>AMOUNT TO DECLARE FOR BILL</t>
  </si>
  <si>
    <t>Bill is paid in accordance with the Superannuation Guarantee Legislation at the rate 9% of his</t>
  </si>
  <si>
    <t>The parish pays Bill a cash travel allowance.</t>
  </si>
  <si>
    <t>Gross salary - as Bill does not salary sacrifice.</t>
  </si>
  <si>
    <t>Salary packaged items value</t>
  </si>
  <si>
    <t>JANE DOE</t>
  </si>
  <si>
    <t>The parish houses Jane in a rented unit and pays a third party landlord $300pw.</t>
  </si>
  <si>
    <r>
      <t>Housing</t>
    </r>
    <r>
      <rPr>
        <sz val="10"/>
        <rFont val="Arial"/>
        <family val="2"/>
      </rPr>
      <t xml:space="preserve"> (actual rent paid $300pw to Landlord on Jane's behalf)</t>
    </r>
  </si>
  <si>
    <t>AMOUNT TO DECLARE FOR JANE</t>
  </si>
  <si>
    <t>As per the Diocesan Remuneration Guidelines for relevant ministry category.</t>
  </si>
  <si>
    <t>Jane elects to receive a monthly book allowance of $40 a month.</t>
  </si>
  <si>
    <t>Jane has decided to take her travel benefit as a cash allowance (refer STEP 1).</t>
  </si>
  <si>
    <t>ANNE CHAN</t>
  </si>
  <si>
    <r>
      <t>Total Superannuation contribution paid by the Parish (</t>
    </r>
    <r>
      <rPr>
        <b/>
        <i/>
        <sz val="10"/>
        <rFont val="Arial"/>
        <family val="2"/>
      </rPr>
      <t>excludes</t>
    </r>
    <r>
      <rPr>
        <i/>
        <sz val="10"/>
        <rFont val="Arial"/>
        <family val="2"/>
      </rPr>
      <t xml:space="preserve"> salary sacrifice contributions)</t>
    </r>
  </si>
  <si>
    <t>AMOUNT TO DECLARE FOR ANNE</t>
  </si>
  <si>
    <t>Anne works 3 days per week for the parish.</t>
  </si>
  <si>
    <t>category.</t>
  </si>
  <si>
    <t>Pro-rata of recommended stipend as per the Diocesan Remuneration Guidelines for relevant ministry</t>
  </si>
  <si>
    <t>The parish pays Anne a cash travel allowance.</t>
  </si>
  <si>
    <t>Anne receives a cash travel allowance - refer STEP 1.</t>
  </si>
  <si>
    <t>The parish contributes $150 per week towards Anne's personal rental costs.</t>
  </si>
  <si>
    <r>
      <t>Salary/wage payable (</t>
    </r>
    <r>
      <rPr>
        <b/>
        <i/>
        <sz val="10"/>
        <rFont val="Arial"/>
        <family val="2"/>
      </rPr>
      <t>after</t>
    </r>
    <r>
      <rPr>
        <i/>
        <sz val="10"/>
        <rFont val="Arial"/>
        <family val="2"/>
      </rPr>
      <t xml:space="preserve"> salary sacrifice amounts NOT subject to FBT)</t>
    </r>
  </si>
  <si>
    <t>Post salary sacrifice amount for period employed ($30,000/12*9) PLUS superannuation sacrifice.</t>
  </si>
  <si>
    <t>($45,000-$15,000 *12/9)</t>
  </si>
  <si>
    <t>gross salary/wage and cash allowances after all sacrifice items (i.e., 9% x $28,000/12*9)</t>
  </si>
  <si>
    <r>
      <t xml:space="preserve">                  A sample workers compensation declaration template - </t>
    </r>
    <r>
      <rPr>
        <b/>
        <sz val="14"/>
        <color indexed="10"/>
        <rFont val="Arial"/>
        <family val="2"/>
      </rPr>
      <t>TO BE USED ONLY FOR NON ORDAINED MINISTRY STAFF &amp; OTHER WORKERS</t>
    </r>
  </si>
  <si>
    <t>tax return.</t>
  </si>
  <si>
    <t>Jane has decided to take her travel allowance of $9,500 in cash and claim expenses incurred through her personal</t>
  </si>
  <si>
    <t>EXAMPLE: Jay, a lay ministry worker receives a travel benefit of $9,787 and a housing benefit (non-cash equivalent) of $26,000 - total $35,787. As the total amount received exceeds $30,000, the amount declared will be:  $30,000 + ($36,207 - $30,000 x 2.0647) = $42,816.</t>
  </si>
  <si>
    <t>The value entered here will be the actual amount of FBT items paid.</t>
  </si>
  <si>
    <t>the wages and benefits paid or provided for the period of employment)</t>
  </si>
  <si>
    <t>Where the amount of those benefits (i.e., the annual cash paid or non-cash value) is less than $30,000 the amount declared (referred to as the 'net amount') will be the actual cash paid or equivalent non-cash value.</t>
  </si>
  <si>
    <r>
      <t xml:space="preserve">Exempt fringe benefits paid to lay ministry staff (refer section 4 of the Remuneration Guidelines) MUST be included in a wages declaration </t>
    </r>
    <r>
      <rPr>
        <b/>
        <i/>
        <sz val="10"/>
        <rFont val="Arial"/>
        <family val="2"/>
      </rPr>
      <t xml:space="preserve">(refer page 10 of the Wages Definition Manual). </t>
    </r>
  </si>
  <si>
    <t>The amount declared will be the amount paid to the employees superannuation fund of choice (refer to section 7 of the Remuneration Guidelines) at the Diocesan rate or in  accordance with the Superannuation Guarantee Legislation.</t>
  </si>
  <si>
    <t>The amount declared will be the amount paid to the employees superannuation fund of choice (refer to section 7 of the Remuneration Guidelines) in accordance with the Superannuation Guarantee Legislation.</t>
  </si>
  <si>
    <r>
      <t xml:space="preserve">IMPORTANT: While for parishes there are tax and fringe benefit exemptions for certain benefits paid (e.g., travel and housing) to lay ministry staff they </t>
    </r>
    <r>
      <rPr>
        <b/>
        <i/>
        <sz val="10"/>
        <rFont val="Arial"/>
        <family val="2"/>
      </rPr>
      <t xml:space="preserve">must be included under the Act </t>
    </r>
    <r>
      <rPr>
        <i/>
        <sz val="10"/>
        <rFont val="Arial"/>
        <family val="2"/>
      </rPr>
      <t>in any wages declaration (refer page 10 of the Wages Definition Manual) at the appropriate value.</t>
    </r>
  </si>
  <si>
    <r>
      <t>PLEASE NOTE</t>
    </r>
    <r>
      <rPr>
        <sz val="10"/>
        <color indexed="10"/>
        <rFont val="Arial"/>
        <family val="0"/>
      </rPr>
      <t xml:space="preserve"> that for policies commencing on or after 30 June 2008 parish's will no longer be required to obtain a workers compensation insurance policy for workers if they pay, or expect to pay $7,500 or less in annual wages. Refer to page 3 of the Wages Definition Manual above.</t>
    </r>
  </si>
  <si>
    <t>All figures declared should be reconciled to relevant pay records and the parish accounts, before being reviewed by the parish auditor.                              The wardens are responsible for signing the declaration.</t>
  </si>
  <si>
    <t>INSERT the Total Declarable Wages (as calculated for each employee) in the "ACTUAL WAGES" section of the form provided by your Workers Compensation Insurer. It is strongly recommended that the parish auditor review the form before lodging with the insurer. The wardens are responsible for signing the declaration.</t>
  </si>
  <si>
    <r>
      <t xml:space="preserve">                                                                                                                                                                                                           </t>
    </r>
    <r>
      <rPr>
        <b/>
        <sz val="12"/>
        <rFont val="Arial"/>
        <family val="2"/>
      </rPr>
      <t xml:space="preserve"> September 2009</t>
    </r>
  </si>
  <si>
    <t>Assumes the parish pays Diocesan minimum published stipends and recommended benefits for 2010</t>
  </si>
  <si>
    <t xml:space="preserve">Dave started at the parish on 1 March 2010 (If employed for less than insurance period, ONLY include </t>
  </si>
  <si>
    <t>Disclaimer</t>
  </si>
  <si>
    <t>The material presented in this document is intended as an information source only. The information is provided solely on the basis that readers will be responsible for making their own assessment of the information within the document and are advised to verify all relevant representations, statements and information. Every effort has been made to ensure that the information is accurate and up-to-date at the time of inclusion.</t>
  </si>
  <si>
    <t>The Sydney Diocesan Secretariat does not accept responsibility for any errors, omissions or inaccuracies, nor do they accept liability to any person for the information or advice provided in this document or incorporated into it by reference, or for loss or damages incurred as a result of reliance upon the material contained in this document. The links offered in this document are provided for the interest of the reader.  The content found by using these links is not created, controlled or approved by the Sydney Diocesan Secretariat, and no responsibility is taken for the consequences of viewing or using such content.</t>
  </si>
  <si>
    <t>The following instructions are based on the requirements outlined in the NSW WorkCover "Wages Definition Manual" (June 2009 in Adobe PDF format), which can be accessed by clicking HERE. It is recommended that the person responsible for completing the Wage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</si>
</sst>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0"/>
    <numFmt numFmtId="167" formatCode="#,##0.0000;\-#,##0.0000"/>
    <numFmt numFmtId="168" formatCode="_-* #,##0_-;\-* #,##0_-;_-* &quot;-&quot;??_-;_-@_-"/>
    <numFmt numFmtId="169" formatCode="_-&quot;$&quot;* #,##0_-;\-&quot;$&quot;* #,##0_-;_-&quot;$&quot;* &quot;-&quot;??_-;_-@_-"/>
    <numFmt numFmtId="170" formatCode="#,##0;\(#,##0\)"/>
    <numFmt numFmtId="171" formatCode="#,##0;[Red]\(#,##0\)"/>
    <numFmt numFmtId="172" formatCode="[$-C09]dddd\,\ d\ mmmm\ yyyy"/>
    <numFmt numFmtId="173" formatCode="d/mm/yyyy;@"/>
    <numFmt numFmtId="174" formatCode="&quot;Yes&quot;;&quot;Yes&quot;;&quot;No&quot;"/>
    <numFmt numFmtId="175" formatCode="&quot;True&quot;;&quot;True&quot;;&quot;False&quot;"/>
    <numFmt numFmtId="176" formatCode="&quot;On&quot;;&quot;On&quot;;&quot;Off&quot;"/>
    <numFmt numFmtId="177" formatCode="[$€-2]\ #,##0.00_);[Red]\([$€-2]\ #,##0.00\)"/>
  </numFmts>
  <fonts count="75">
    <font>
      <sz val="10"/>
      <name val="Arial"/>
      <family val="0"/>
    </font>
    <font>
      <b/>
      <sz val="14"/>
      <name val="Arial"/>
      <family val="2"/>
    </font>
    <font>
      <b/>
      <sz val="10"/>
      <name val="Arial"/>
      <family val="2"/>
    </font>
    <font>
      <sz val="8"/>
      <name val="Arial"/>
      <family val="0"/>
    </font>
    <font>
      <i/>
      <sz val="9"/>
      <name val="Arial"/>
      <family val="2"/>
    </font>
    <font>
      <i/>
      <sz val="10"/>
      <name val="Arial"/>
      <family val="2"/>
    </font>
    <font>
      <b/>
      <sz val="10"/>
      <color indexed="12"/>
      <name val="Arial"/>
      <family val="2"/>
    </font>
    <font>
      <b/>
      <sz val="10"/>
      <color indexed="10"/>
      <name val="Arial"/>
      <family val="2"/>
    </font>
    <font>
      <b/>
      <sz val="11"/>
      <color indexed="10"/>
      <name val="Arial"/>
      <family val="2"/>
    </font>
    <font>
      <b/>
      <sz val="11"/>
      <name val="Arial"/>
      <family val="2"/>
    </font>
    <font>
      <b/>
      <sz val="12"/>
      <name val="Arial"/>
      <family val="2"/>
    </font>
    <font>
      <b/>
      <sz val="9"/>
      <color indexed="10"/>
      <name val="Arial"/>
      <family val="2"/>
    </font>
    <font>
      <b/>
      <u val="single"/>
      <sz val="14"/>
      <name val="Arial"/>
      <family val="2"/>
    </font>
    <font>
      <b/>
      <sz val="7"/>
      <name val="Arial"/>
      <family val="2"/>
    </font>
    <font>
      <b/>
      <sz val="9"/>
      <name val="Arial"/>
      <family val="2"/>
    </font>
    <font>
      <sz val="9"/>
      <name val="Arial"/>
      <family val="2"/>
    </font>
    <font>
      <b/>
      <sz val="14"/>
      <color indexed="10"/>
      <name val="Arial"/>
      <family val="2"/>
    </font>
    <font>
      <i/>
      <sz val="8"/>
      <name val="Arial"/>
      <family val="2"/>
    </font>
    <font>
      <b/>
      <i/>
      <sz val="10"/>
      <name val="Arial"/>
      <family val="2"/>
    </font>
    <font>
      <sz val="8.5"/>
      <name val="Arial"/>
      <family val="2"/>
    </font>
    <font>
      <b/>
      <sz val="8.5"/>
      <name val="Arial"/>
      <family val="2"/>
    </font>
    <font>
      <b/>
      <i/>
      <sz val="9"/>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b/>
      <i/>
      <sz val="11"/>
      <color indexed="10"/>
      <name val="Arial"/>
      <family val="2"/>
    </font>
    <font>
      <b/>
      <sz val="11"/>
      <color indexed="12"/>
      <name val="Arial"/>
      <family val="2"/>
    </font>
    <font>
      <b/>
      <i/>
      <sz val="9"/>
      <color indexed="12"/>
      <name val="Arial"/>
      <family val="2"/>
    </font>
    <font>
      <b/>
      <sz val="11"/>
      <color indexed="17"/>
      <name val="Arial"/>
      <family val="2"/>
    </font>
    <font>
      <b/>
      <sz val="10"/>
      <color indexed="17"/>
      <name val="Arial"/>
      <family val="2"/>
    </font>
    <font>
      <i/>
      <u val="single"/>
      <sz val="10"/>
      <name val="Arial"/>
      <family val="2"/>
    </font>
    <font>
      <b/>
      <sz val="9"/>
      <color indexed="12"/>
      <name val="Arial"/>
      <family val="2"/>
    </font>
    <font>
      <b/>
      <i/>
      <sz val="12"/>
      <color indexed="14"/>
      <name val="Arial"/>
      <family val="2"/>
    </font>
    <font>
      <b/>
      <i/>
      <sz val="9"/>
      <color indexed="14"/>
      <name val="Arial"/>
      <family val="2"/>
    </font>
    <font>
      <b/>
      <i/>
      <sz val="11"/>
      <color indexed="14"/>
      <name val="Arial"/>
      <family val="2"/>
    </font>
    <font>
      <b/>
      <i/>
      <sz val="10"/>
      <color indexed="12"/>
      <name val="Arial"/>
      <family val="2"/>
    </font>
    <font>
      <b/>
      <sz val="8"/>
      <name val="Arial"/>
      <family val="2"/>
    </font>
    <font>
      <sz val="8"/>
      <color indexed="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7">
    <xf numFmtId="0" fontId="0" fillId="0" borderId="0" xfId="0" applyAlignment="1">
      <alignment/>
    </xf>
    <xf numFmtId="0" fontId="1"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168" fontId="0" fillId="33" borderId="0" xfId="42" applyNumberFormat="1" applyFont="1" applyFill="1" applyBorder="1" applyAlignment="1" applyProtection="1">
      <alignment/>
      <protection locked="0"/>
    </xf>
    <xf numFmtId="0" fontId="0" fillId="34" borderId="0" xfId="0" applyFill="1" applyAlignment="1" applyProtection="1">
      <alignment/>
      <protection locked="0"/>
    </xf>
    <xf numFmtId="0" fontId="14" fillId="33" borderId="0" xfId="0" applyFont="1" applyFill="1" applyAlignment="1" applyProtection="1">
      <alignment/>
      <protection locked="0"/>
    </xf>
    <xf numFmtId="168" fontId="0" fillId="33" borderId="0" xfId="42" applyNumberFormat="1" applyFill="1" applyAlignment="1" applyProtection="1">
      <alignment/>
      <protection locked="0"/>
    </xf>
    <xf numFmtId="0" fontId="0" fillId="35" borderId="0" xfId="0" applyFill="1" applyAlignment="1" applyProtection="1">
      <alignment/>
      <protection locked="0"/>
    </xf>
    <xf numFmtId="0" fontId="0" fillId="33" borderId="0" xfId="0" applyFill="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protection locked="0"/>
    </xf>
    <xf numFmtId="168" fontId="0" fillId="33" borderId="13" xfId="42" applyNumberFormat="1" applyFill="1" applyBorder="1" applyAlignment="1" applyProtection="1">
      <alignment/>
      <protection locked="0"/>
    </xf>
    <xf numFmtId="9" fontId="0" fillId="33" borderId="13" xfId="0" applyNumberFormat="1" applyFill="1" applyBorder="1" applyAlignment="1" applyProtection="1">
      <alignment/>
      <protection locked="0"/>
    </xf>
    <xf numFmtId="0" fontId="0" fillId="33" borderId="14" xfId="0" applyFill="1" applyBorder="1" applyAlignment="1" applyProtection="1">
      <alignment horizontal="center"/>
      <protection locked="0"/>
    </xf>
    <xf numFmtId="0" fontId="12" fillId="33" borderId="0" xfId="0" applyFont="1" applyFill="1" applyBorder="1" applyAlignment="1" applyProtection="1">
      <alignment/>
      <protection locked="0"/>
    </xf>
    <xf numFmtId="168" fontId="9" fillId="33" borderId="0" xfId="42" applyNumberFormat="1" applyFont="1" applyFill="1" applyBorder="1" applyAlignment="1" applyProtection="1">
      <alignment horizontal="center"/>
      <protection locked="0"/>
    </xf>
    <xf numFmtId="168" fontId="0" fillId="33" borderId="0" xfId="42" applyNumberFormat="1" applyFill="1" applyBorder="1" applyAlignment="1" applyProtection="1">
      <alignment/>
      <protection locked="0"/>
    </xf>
    <xf numFmtId="0" fontId="0" fillId="33" borderId="0" xfId="0" applyFill="1" applyBorder="1" applyAlignment="1" applyProtection="1">
      <alignment horizontal="center"/>
      <protection locked="0"/>
    </xf>
    <xf numFmtId="0" fontId="14" fillId="33" borderId="0" xfId="0" applyFont="1" applyFill="1" applyBorder="1" applyAlignment="1" applyProtection="1">
      <alignment/>
      <protection locked="0"/>
    </xf>
    <xf numFmtId="0" fontId="15" fillId="33" borderId="0" xfId="0" applyFont="1" applyFill="1" applyBorder="1" applyAlignment="1" applyProtection="1">
      <alignment horizontal="center"/>
      <protection locked="0"/>
    </xf>
    <xf numFmtId="0" fontId="15" fillId="33" borderId="0" xfId="0" applyFont="1" applyFill="1" applyBorder="1" applyAlignment="1" applyProtection="1">
      <alignment/>
      <protection locked="0"/>
    </xf>
    <xf numFmtId="0" fontId="15" fillId="33" borderId="10" xfId="0" applyFont="1" applyFill="1" applyBorder="1" applyAlignment="1" applyProtection="1">
      <alignment/>
      <protection locked="0"/>
    </xf>
    <xf numFmtId="0" fontId="13" fillId="33" borderId="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2"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168" fontId="2" fillId="33" borderId="0" xfId="42" applyNumberFormat="1" applyFont="1" applyFill="1" applyBorder="1" applyAlignment="1" applyProtection="1">
      <alignment/>
      <protection locked="0"/>
    </xf>
    <xf numFmtId="0" fontId="7" fillId="33" borderId="0" xfId="0" applyFont="1" applyFill="1" applyBorder="1" applyAlignment="1" applyProtection="1">
      <alignment horizontal="center"/>
      <protection locked="0"/>
    </xf>
    <xf numFmtId="169" fontId="14" fillId="33" borderId="0" xfId="44" applyNumberFormat="1" applyFont="1" applyFill="1" applyBorder="1" applyAlignment="1" applyProtection="1">
      <alignment/>
      <protection locked="0"/>
    </xf>
    <xf numFmtId="0" fontId="3" fillId="33" borderId="0" xfId="0" applyFont="1" applyFill="1" applyBorder="1" applyAlignment="1" applyProtection="1">
      <alignment/>
      <protection locked="0"/>
    </xf>
    <xf numFmtId="3" fontId="0" fillId="33" borderId="0" xfId="0" applyNumberFormat="1" applyFill="1" applyBorder="1" applyAlignment="1" applyProtection="1">
      <alignment/>
      <protection locked="0"/>
    </xf>
    <xf numFmtId="0" fontId="5" fillId="33" borderId="0" xfId="0" applyFont="1" applyFill="1" applyBorder="1" applyAlignment="1" applyProtection="1">
      <alignment/>
      <protection locked="0"/>
    </xf>
    <xf numFmtId="3" fontId="2" fillId="33" borderId="0" xfId="0" applyNumberFormat="1" applyFont="1" applyFill="1" applyBorder="1" applyAlignment="1" applyProtection="1">
      <alignment/>
      <protection locked="0"/>
    </xf>
    <xf numFmtId="0" fontId="0" fillId="33" borderId="14" xfId="0" applyFill="1" applyBorder="1" applyAlignment="1" applyProtection="1">
      <alignment/>
      <protection locked="0"/>
    </xf>
    <xf numFmtId="0" fontId="7" fillId="33" borderId="14" xfId="0" applyFont="1" applyFill="1" applyBorder="1" applyAlignment="1" applyProtection="1">
      <alignment/>
      <protection locked="0"/>
    </xf>
    <xf numFmtId="0" fontId="2" fillId="33" borderId="0" xfId="0" applyFont="1" applyFill="1" applyBorder="1" applyAlignment="1" applyProtection="1">
      <alignment horizontal="right"/>
      <protection locked="0"/>
    </xf>
    <xf numFmtId="0" fontId="6" fillId="33" borderId="0" xfId="0" applyFont="1" applyFill="1" applyBorder="1" applyAlignment="1" applyProtection="1">
      <alignment/>
      <protection locked="0"/>
    </xf>
    <xf numFmtId="168" fontId="7" fillId="33" borderId="0" xfId="42" applyNumberFormat="1" applyFont="1" applyFill="1" applyBorder="1" applyAlignment="1" applyProtection="1">
      <alignment horizontal="center"/>
      <protection locked="0"/>
    </xf>
    <xf numFmtId="0" fontId="9" fillId="36" borderId="14" xfId="0" applyFont="1" applyFill="1" applyBorder="1" applyAlignment="1" applyProtection="1">
      <alignment/>
      <protection locked="0"/>
    </xf>
    <xf numFmtId="0" fontId="0" fillId="36" borderId="0" xfId="0" applyFill="1" applyBorder="1" applyAlignment="1" applyProtection="1">
      <alignment/>
      <protection locked="0"/>
    </xf>
    <xf numFmtId="168" fontId="0" fillId="36" borderId="0" xfId="42" applyNumberFormat="1" applyFill="1" applyBorder="1" applyAlignment="1" applyProtection="1">
      <alignment/>
      <protection locked="0"/>
    </xf>
    <xf numFmtId="168" fontId="8" fillId="36" borderId="0" xfId="42" applyNumberFormat="1" applyFon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168" fontId="0" fillId="33" borderId="16" xfId="42" applyNumberFormat="1" applyFill="1" applyBorder="1" applyAlignment="1" applyProtection="1">
      <alignment/>
      <protection locked="0"/>
    </xf>
    <xf numFmtId="0" fontId="0" fillId="33" borderId="17" xfId="0" applyFill="1" applyBorder="1" applyAlignment="1" applyProtection="1">
      <alignment/>
      <protection locked="0"/>
    </xf>
    <xf numFmtId="168" fontId="0" fillId="35" borderId="0" xfId="42" applyNumberFormat="1" applyFont="1" applyFill="1" applyBorder="1" applyAlignment="1" applyProtection="1">
      <alignment/>
      <protection locked="0"/>
    </xf>
    <xf numFmtId="168" fontId="0" fillId="35" borderId="18" xfId="42" applyNumberFormat="1" applyFont="1" applyFill="1" applyBorder="1" applyAlignment="1" applyProtection="1">
      <alignment/>
      <protection locked="0"/>
    </xf>
    <xf numFmtId="168" fontId="0" fillId="35" borderId="18" xfId="0" applyNumberFormat="1" applyFont="1" applyFill="1" applyBorder="1" applyAlignment="1" applyProtection="1">
      <alignment/>
      <protection locked="0"/>
    </xf>
    <xf numFmtId="170" fontId="0" fillId="33" borderId="0" xfId="42" applyNumberFormat="1" applyFill="1" applyAlignment="1" applyProtection="1">
      <alignment/>
      <protection locked="0"/>
    </xf>
    <xf numFmtId="9" fontId="0" fillId="33" borderId="0" xfId="0" applyNumberFormat="1" applyFill="1" applyBorder="1" applyAlignment="1" applyProtection="1">
      <alignment/>
      <protection locked="0"/>
    </xf>
    <xf numFmtId="0" fontId="1" fillId="33" borderId="0" xfId="0" applyFont="1" applyFill="1" applyBorder="1" applyAlignment="1" applyProtection="1">
      <alignment/>
      <protection locked="0"/>
    </xf>
    <xf numFmtId="3" fontId="0" fillId="33" borderId="0" xfId="42" applyNumberFormat="1" applyFill="1" applyAlignment="1" applyProtection="1">
      <alignment/>
      <protection locked="0"/>
    </xf>
    <xf numFmtId="3" fontId="0" fillId="33" borderId="13" xfId="42" applyNumberFormat="1" applyFont="1" applyFill="1" applyBorder="1" applyAlignment="1" applyProtection="1">
      <alignment horizontal="center"/>
      <protection locked="0"/>
    </xf>
    <xf numFmtId="3" fontId="0" fillId="33" borderId="0" xfId="42" applyNumberFormat="1" applyFont="1" applyFill="1" applyBorder="1" applyAlignment="1" applyProtection="1">
      <alignment horizontal="center"/>
      <protection locked="0"/>
    </xf>
    <xf numFmtId="3" fontId="9" fillId="33" borderId="0" xfId="42" applyNumberFormat="1" applyFont="1" applyFill="1" applyBorder="1" applyAlignment="1" applyProtection="1">
      <alignment horizontal="center"/>
      <protection locked="0"/>
    </xf>
    <xf numFmtId="3" fontId="2" fillId="33" borderId="0" xfId="42" applyNumberFormat="1" applyFont="1" applyFill="1" applyBorder="1" applyAlignment="1" applyProtection="1">
      <alignment/>
      <protection locked="0"/>
    </xf>
    <xf numFmtId="3" fontId="0" fillId="33" borderId="0" xfId="42" applyNumberFormat="1" applyFill="1" applyBorder="1" applyAlignment="1" applyProtection="1">
      <alignment/>
      <protection locked="0"/>
    </xf>
    <xf numFmtId="3" fontId="9" fillId="0" borderId="0" xfId="0" applyNumberFormat="1" applyFont="1" applyFill="1" applyBorder="1" applyAlignment="1" applyProtection="1">
      <alignment/>
      <protection locked="0"/>
    </xf>
    <xf numFmtId="3" fontId="0" fillId="33" borderId="16" xfId="42" applyNumberFormat="1" applyFill="1" applyBorder="1" applyAlignment="1" applyProtection="1">
      <alignment/>
      <protection locked="0"/>
    </xf>
    <xf numFmtId="3" fontId="2" fillId="33" borderId="18" xfId="42" applyNumberFormat="1" applyFont="1" applyFill="1" applyBorder="1" applyAlignment="1" applyProtection="1">
      <alignment/>
      <protection locked="0"/>
    </xf>
    <xf numFmtId="0" fontId="10" fillId="33" borderId="0" xfId="0" applyFont="1" applyFill="1" applyAlignment="1" applyProtection="1">
      <alignment/>
      <protection locked="0"/>
    </xf>
    <xf numFmtId="0" fontId="9" fillId="33" borderId="0" xfId="0" applyFont="1" applyFill="1" applyAlignment="1" applyProtection="1">
      <alignment/>
      <protection locked="0"/>
    </xf>
    <xf numFmtId="0" fontId="3" fillId="33" borderId="0" xfId="0" applyFont="1" applyFill="1" applyBorder="1" applyAlignment="1" applyProtection="1">
      <alignment/>
      <protection locked="0"/>
    </xf>
    <xf numFmtId="0" fontId="0" fillId="0" borderId="0" xfId="0" applyFill="1" applyBorder="1" applyAlignment="1" applyProtection="1">
      <alignment/>
      <protection locked="0"/>
    </xf>
    <xf numFmtId="170" fontId="0" fillId="33" borderId="16" xfId="42" applyNumberFormat="1" applyFill="1" applyBorder="1" applyAlignment="1" applyProtection="1">
      <alignment/>
      <protection locked="0"/>
    </xf>
    <xf numFmtId="0" fontId="3" fillId="33" borderId="10" xfId="0" applyFont="1" applyFill="1" applyBorder="1" applyAlignment="1" applyProtection="1">
      <alignment/>
      <protection locked="0"/>
    </xf>
    <xf numFmtId="8" fontId="3" fillId="33" borderId="0" xfId="0" applyNumberFormat="1" applyFont="1" applyFill="1" applyBorder="1" applyAlignment="1" applyProtection="1">
      <alignment/>
      <protection locked="0"/>
    </xf>
    <xf numFmtId="3" fontId="0" fillId="35" borderId="18" xfId="0" applyNumberFormat="1" applyFill="1" applyBorder="1" applyAlignment="1" applyProtection="1">
      <alignment/>
      <protection locked="0"/>
    </xf>
    <xf numFmtId="0" fontId="18" fillId="33" borderId="0" xfId="0" applyFont="1" applyFill="1" applyAlignment="1" applyProtection="1">
      <alignment/>
      <protection locked="0"/>
    </xf>
    <xf numFmtId="0" fontId="19" fillId="33" borderId="0" xfId="0" applyFont="1" applyFill="1" applyBorder="1" applyAlignment="1" applyProtection="1">
      <alignment/>
      <protection locked="0"/>
    </xf>
    <xf numFmtId="169" fontId="20" fillId="33" borderId="0" xfId="44" applyNumberFormat="1" applyFont="1" applyFill="1" applyBorder="1" applyAlignment="1" applyProtection="1">
      <alignment/>
      <protection locked="0"/>
    </xf>
    <xf numFmtId="0" fontId="19" fillId="33" borderId="10" xfId="0" applyFont="1" applyFill="1" applyBorder="1" applyAlignment="1" applyProtection="1">
      <alignment/>
      <protection locked="0"/>
    </xf>
    <xf numFmtId="0" fontId="19" fillId="33" borderId="0" xfId="0" applyFont="1" applyFill="1" applyAlignment="1" applyProtection="1">
      <alignment/>
      <protection locked="0"/>
    </xf>
    <xf numFmtId="3" fontId="19" fillId="33" borderId="0" xfId="0" applyNumberFormat="1" applyFont="1" applyFill="1" applyBorder="1" applyAlignment="1" applyProtection="1">
      <alignment/>
      <protection locked="0"/>
    </xf>
    <xf numFmtId="8" fontId="19" fillId="33" borderId="0" xfId="0" applyNumberFormat="1" applyFont="1" applyFill="1" applyBorder="1" applyAlignment="1" applyProtection="1">
      <alignment/>
      <protection locked="0"/>
    </xf>
    <xf numFmtId="0" fontId="18" fillId="33" borderId="0" xfId="0" applyFont="1" applyFill="1" applyBorder="1" applyAlignment="1" applyProtection="1">
      <alignment/>
      <protection locked="0"/>
    </xf>
    <xf numFmtId="9" fontId="2" fillId="33" borderId="0" xfId="59" applyFont="1" applyFill="1" applyBorder="1" applyAlignment="1" applyProtection="1">
      <alignment/>
      <protection locked="0"/>
    </xf>
    <xf numFmtId="0" fontId="9" fillId="33" borderId="0" xfId="0" applyFont="1" applyFill="1" applyBorder="1" applyAlignment="1" applyProtection="1">
      <alignment/>
      <protection locked="0"/>
    </xf>
    <xf numFmtId="3" fontId="0" fillId="33" borderId="18" xfId="0" applyNumberFormat="1" applyFill="1" applyBorder="1" applyAlignment="1" applyProtection="1">
      <alignment/>
      <protection locked="0"/>
    </xf>
    <xf numFmtId="0" fontId="21" fillId="33" borderId="0" xfId="0" applyFont="1" applyFill="1" applyAlignment="1" applyProtection="1">
      <alignment/>
      <protection locked="0"/>
    </xf>
    <xf numFmtId="3" fontId="2" fillId="34" borderId="0" xfId="0" applyNumberFormat="1" applyFont="1" applyFill="1" applyBorder="1" applyAlignment="1" applyProtection="1">
      <alignment/>
      <protection locked="0"/>
    </xf>
    <xf numFmtId="3" fontId="0" fillId="34" borderId="0" xfId="42" applyNumberFormat="1" applyFont="1" applyFill="1" applyBorder="1" applyAlignment="1" applyProtection="1">
      <alignment/>
      <protection locked="0"/>
    </xf>
    <xf numFmtId="3" fontId="2" fillId="34" borderId="0" xfId="42" applyNumberFormat="1" applyFont="1" applyFill="1" applyBorder="1" applyAlignment="1" applyProtection="1">
      <alignment/>
      <protection locked="0"/>
    </xf>
    <xf numFmtId="168" fontId="0" fillId="34" borderId="0" xfId="42" applyNumberFormat="1" applyFill="1" applyBorder="1" applyAlignment="1" applyProtection="1">
      <alignment/>
      <protection locked="0"/>
    </xf>
    <xf numFmtId="0" fontId="2" fillId="37" borderId="0" xfId="0" applyFont="1" applyFill="1" applyBorder="1" applyAlignment="1" applyProtection="1">
      <alignment/>
      <protection locked="0"/>
    </xf>
    <xf numFmtId="0" fontId="15" fillId="37" borderId="0" xfId="0" applyFont="1" applyFill="1" applyBorder="1" applyAlignment="1" applyProtection="1">
      <alignment/>
      <protection locked="0"/>
    </xf>
    <xf numFmtId="168" fontId="23" fillId="35" borderId="18" xfId="42" applyNumberFormat="1" applyFont="1" applyFill="1" applyBorder="1" applyAlignment="1" applyProtection="1">
      <alignment/>
      <protection locked="0"/>
    </xf>
    <xf numFmtId="0" fontId="8" fillId="33" borderId="0" xfId="0" applyFont="1" applyFill="1" applyBorder="1" applyAlignment="1" applyProtection="1">
      <alignment/>
      <protection locked="0"/>
    </xf>
    <xf numFmtId="0" fontId="0" fillId="33" borderId="0" xfId="0" applyFill="1" applyAlignment="1">
      <alignment/>
    </xf>
    <xf numFmtId="0" fontId="0" fillId="33" borderId="0" xfId="0" applyFill="1" applyAlignment="1">
      <alignment wrapText="1"/>
    </xf>
    <xf numFmtId="0" fontId="0" fillId="33" borderId="0" xfId="0" applyFill="1" applyAlignment="1" applyProtection="1">
      <alignment/>
      <protection/>
    </xf>
    <xf numFmtId="3" fontId="0" fillId="33" borderId="0" xfId="0" applyNumberFormat="1" applyFill="1" applyAlignment="1" applyProtection="1">
      <alignment/>
      <protection/>
    </xf>
    <xf numFmtId="3" fontId="2" fillId="33" borderId="0" xfId="0" applyNumberFormat="1" applyFont="1" applyFill="1" applyAlignment="1" applyProtection="1">
      <alignment/>
      <protection/>
    </xf>
    <xf numFmtId="3" fontId="3" fillId="33" borderId="0" xfId="0" applyNumberFormat="1" applyFont="1" applyFill="1" applyAlignment="1" applyProtection="1">
      <alignment horizontal="left"/>
      <protection/>
    </xf>
    <xf numFmtId="3" fontId="3" fillId="33" borderId="0" xfId="0" applyNumberFormat="1" applyFont="1" applyFill="1" applyAlignment="1" applyProtection="1">
      <alignment/>
      <protection/>
    </xf>
    <xf numFmtId="3" fontId="0" fillId="33" borderId="0" xfId="0" applyNumberFormat="1" applyFont="1" applyFill="1" applyAlignment="1" applyProtection="1">
      <alignment horizontal="left"/>
      <protection/>
    </xf>
    <xf numFmtId="0" fontId="1" fillId="33" borderId="19" xfId="0" applyFont="1" applyFill="1" applyBorder="1" applyAlignment="1">
      <alignment/>
    </xf>
    <xf numFmtId="0" fontId="26" fillId="33" borderId="20" xfId="0" applyFont="1" applyFill="1" applyBorder="1" applyAlignment="1">
      <alignment horizontal="left"/>
    </xf>
    <xf numFmtId="0" fontId="5" fillId="33" borderId="20" xfId="0" applyFont="1" applyFill="1" applyBorder="1" applyAlignment="1">
      <alignment/>
    </xf>
    <xf numFmtId="0" fontId="5" fillId="33" borderId="20" xfId="0" applyFont="1" applyFill="1" applyBorder="1" applyAlignment="1">
      <alignment wrapText="1"/>
    </xf>
    <xf numFmtId="0" fontId="0" fillId="33" borderId="20" xfId="0" applyFill="1" applyBorder="1" applyAlignment="1">
      <alignment/>
    </xf>
    <xf numFmtId="0" fontId="10" fillId="33" borderId="20" xfId="0" applyFont="1" applyFill="1" applyBorder="1" applyAlignment="1">
      <alignment wrapText="1"/>
    </xf>
    <xf numFmtId="0" fontId="0" fillId="33" borderId="20" xfId="0" applyFill="1" applyBorder="1" applyAlignment="1">
      <alignment wrapText="1"/>
    </xf>
    <xf numFmtId="0" fontId="18" fillId="33" borderId="20" xfId="0" applyFont="1" applyFill="1" applyBorder="1" applyAlignment="1">
      <alignment wrapText="1"/>
    </xf>
    <xf numFmtId="0" fontId="0" fillId="33" borderId="20" xfId="0" applyFont="1" applyFill="1" applyBorder="1" applyAlignment="1">
      <alignment wrapText="1"/>
    </xf>
    <xf numFmtId="0" fontId="11" fillId="33" borderId="20" xfId="0" applyFont="1" applyFill="1" applyBorder="1" applyAlignment="1">
      <alignment horizontal="left" wrapText="1"/>
    </xf>
    <xf numFmtId="0" fontId="7" fillId="33" borderId="20" xfId="0" applyFont="1" applyFill="1" applyBorder="1" applyAlignment="1">
      <alignment horizontal="center" wrapText="1"/>
    </xf>
    <xf numFmtId="0" fontId="28" fillId="33" borderId="20" xfId="0" applyFont="1" applyFill="1" applyBorder="1" applyAlignment="1">
      <alignment wrapText="1"/>
    </xf>
    <xf numFmtId="0" fontId="0" fillId="33" borderId="21" xfId="0" applyFill="1" applyBorder="1" applyAlignment="1">
      <alignment wrapText="1"/>
    </xf>
    <xf numFmtId="3" fontId="0" fillId="34" borderId="0" xfId="0" applyNumberFormat="1" applyFill="1" applyBorder="1" applyAlignment="1" applyProtection="1">
      <alignment/>
      <protection locked="0"/>
    </xf>
    <xf numFmtId="3" fontId="0" fillId="34" borderId="18" xfId="0" applyNumberFormat="1" applyFill="1" applyBorder="1" applyAlignment="1" applyProtection="1">
      <alignment/>
      <protection locked="0"/>
    </xf>
    <xf numFmtId="3" fontId="2" fillId="35" borderId="0" xfId="0" applyNumberFormat="1" applyFont="1" applyFill="1" applyBorder="1" applyAlignment="1" applyProtection="1">
      <alignment/>
      <protection locked="0"/>
    </xf>
    <xf numFmtId="3" fontId="9" fillId="34" borderId="22" xfId="42" applyNumberFormat="1" applyFont="1" applyFill="1" applyBorder="1" applyAlignment="1" applyProtection="1">
      <alignment/>
      <protection locked="0"/>
    </xf>
    <xf numFmtId="0" fontId="29" fillId="33" borderId="0" xfId="0" applyFont="1" applyFill="1" applyAlignment="1" applyProtection="1">
      <alignment/>
      <protection locked="0"/>
    </xf>
    <xf numFmtId="168" fontId="2" fillId="33" borderId="0" xfId="42" applyNumberFormat="1" applyFont="1" applyFill="1" applyAlignment="1" applyProtection="1">
      <alignment horizontal="center"/>
      <protection locked="0"/>
    </xf>
    <xf numFmtId="0" fontId="2" fillId="33" borderId="0" xfId="0" applyFont="1" applyFill="1" applyAlignment="1" applyProtection="1">
      <alignment/>
      <protection locked="0"/>
    </xf>
    <xf numFmtId="0" fontId="4" fillId="33" borderId="0" xfId="0" applyFont="1" applyFill="1" applyAlignment="1" applyProtection="1">
      <alignment/>
      <protection locked="0"/>
    </xf>
    <xf numFmtId="0" fontId="21" fillId="33" borderId="0" xfId="0" applyFont="1" applyFill="1" applyBorder="1" applyAlignment="1" applyProtection="1">
      <alignment/>
      <protection locked="0"/>
    </xf>
    <xf numFmtId="3" fontId="2" fillId="35" borderId="0" xfId="42" applyNumberFormat="1" applyFont="1" applyFill="1" applyBorder="1" applyAlignment="1" applyProtection="1">
      <alignment/>
      <protection locked="0"/>
    </xf>
    <xf numFmtId="3" fontId="0" fillId="33" borderId="0" xfId="42" applyNumberFormat="1" applyFont="1" applyFill="1" applyBorder="1" applyAlignment="1" applyProtection="1">
      <alignment/>
      <protection locked="0"/>
    </xf>
    <xf numFmtId="0" fontId="22" fillId="33" borderId="0" xfId="0" applyFont="1" applyFill="1" applyBorder="1" applyAlignment="1" applyProtection="1">
      <alignment/>
      <protection locked="0"/>
    </xf>
    <xf numFmtId="0" fontId="31" fillId="33" borderId="20" xfId="0" applyFont="1" applyFill="1" applyBorder="1" applyAlignment="1">
      <alignment wrapText="1"/>
    </xf>
    <xf numFmtId="0" fontId="21" fillId="35" borderId="23" xfId="0" applyFont="1" applyFill="1" applyBorder="1" applyAlignment="1" applyProtection="1">
      <alignment/>
      <protection locked="0"/>
    </xf>
    <xf numFmtId="0" fontId="15" fillId="35" borderId="22" xfId="0" applyFont="1" applyFill="1" applyBorder="1" applyAlignment="1" applyProtection="1">
      <alignment horizontal="center"/>
      <protection locked="0"/>
    </xf>
    <xf numFmtId="0" fontId="15" fillId="35" borderId="24" xfId="0" applyFont="1" applyFill="1" applyBorder="1" applyAlignment="1" applyProtection="1">
      <alignment/>
      <protection locked="0"/>
    </xf>
    <xf numFmtId="0" fontId="4" fillId="35" borderId="25" xfId="0" applyFont="1" applyFill="1" applyBorder="1" applyAlignment="1" applyProtection="1">
      <alignment/>
      <protection locked="0"/>
    </xf>
    <xf numFmtId="171" fontId="15" fillId="35" borderId="0" xfId="0" applyNumberFormat="1" applyFont="1" applyFill="1" applyBorder="1" applyAlignment="1" applyProtection="1">
      <alignment horizontal="right"/>
      <protection locked="0"/>
    </xf>
    <xf numFmtId="0" fontId="15" fillId="35" borderId="26" xfId="0" applyFont="1" applyFill="1" applyBorder="1" applyAlignment="1" applyProtection="1">
      <alignment/>
      <protection locked="0"/>
    </xf>
    <xf numFmtId="171" fontId="14" fillId="35" borderId="27" xfId="0" applyNumberFormat="1" applyFont="1" applyFill="1" applyBorder="1" applyAlignment="1" applyProtection="1">
      <alignment horizontal="right"/>
      <protection locked="0"/>
    </xf>
    <xf numFmtId="0" fontId="0" fillId="35" borderId="28" xfId="0" applyFill="1" applyBorder="1" applyAlignment="1" applyProtection="1">
      <alignment/>
      <protection locked="0"/>
    </xf>
    <xf numFmtId="0" fontId="0" fillId="35" borderId="18" xfId="0" applyFill="1" applyBorder="1" applyAlignment="1" applyProtection="1">
      <alignment/>
      <protection locked="0"/>
    </xf>
    <xf numFmtId="0" fontId="15" fillId="35" borderId="29" xfId="0" applyFont="1" applyFill="1" applyBorder="1" applyAlignment="1" applyProtection="1">
      <alignment/>
      <protection locked="0"/>
    </xf>
    <xf numFmtId="173" fontId="9" fillId="35" borderId="0" xfId="42" applyNumberFormat="1" applyFont="1" applyFill="1" applyAlignment="1" applyProtection="1">
      <alignment/>
      <protection locked="0"/>
    </xf>
    <xf numFmtId="168" fontId="9" fillId="33" borderId="0" xfId="42" applyNumberFormat="1" applyFont="1" applyFill="1" applyAlignment="1" applyProtection="1">
      <alignment horizontal="center"/>
      <protection locked="0"/>
    </xf>
    <xf numFmtId="0" fontId="5" fillId="35" borderId="25" xfId="0" applyFont="1" applyFill="1" applyBorder="1" applyAlignment="1" applyProtection="1">
      <alignment/>
      <protection locked="0"/>
    </xf>
    <xf numFmtId="0" fontId="5" fillId="33" borderId="0" xfId="0" applyFont="1" applyFill="1" applyBorder="1" applyAlignment="1" applyProtection="1">
      <alignment horizontal="right"/>
      <protection locked="0"/>
    </xf>
    <xf numFmtId="0" fontId="17" fillId="33" borderId="0" xfId="0" applyFont="1" applyFill="1" applyBorder="1" applyAlignment="1" applyProtection="1">
      <alignment horizontal="right"/>
      <protection locked="0"/>
    </xf>
    <xf numFmtId="0" fontId="2" fillId="33" borderId="20" xfId="0" applyFont="1" applyFill="1" applyBorder="1" applyAlignment="1">
      <alignment wrapText="1"/>
    </xf>
    <xf numFmtId="9" fontId="2" fillId="35" borderId="0" xfId="59" applyFont="1" applyFill="1" applyBorder="1" applyAlignment="1" applyProtection="1">
      <alignment/>
      <protection locked="0"/>
    </xf>
    <xf numFmtId="0" fontId="4" fillId="33" borderId="0" xfId="0" applyFont="1" applyFill="1" applyBorder="1" applyAlignment="1" applyProtection="1">
      <alignment/>
      <protection locked="0"/>
    </xf>
    <xf numFmtId="171" fontId="15" fillId="33" borderId="0" xfId="0" applyNumberFormat="1" applyFont="1" applyFill="1" applyBorder="1" applyAlignment="1" applyProtection="1">
      <alignment horizontal="right"/>
      <protection locked="0"/>
    </xf>
    <xf numFmtId="171" fontId="14" fillId="33" borderId="0" xfId="0" applyNumberFormat="1" applyFont="1" applyFill="1" applyBorder="1" applyAlignment="1" applyProtection="1">
      <alignment horizontal="right"/>
      <protection locked="0"/>
    </xf>
    <xf numFmtId="43" fontId="0" fillId="33" borderId="0" xfId="42" applyFont="1" applyFill="1" applyAlignment="1">
      <alignment/>
    </xf>
    <xf numFmtId="173" fontId="9" fillId="35" borderId="0" xfId="42" applyNumberFormat="1" applyFont="1" applyFill="1" applyBorder="1" applyAlignment="1" applyProtection="1">
      <alignment/>
      <protection locked="0"/>
    </xf>
    <xf numFmtId="173" fontId="2" fillId="33" borderId="0" xfId="42" applyNumberFormat="1" applyFont="1" applyFill="1" applyBorder="1" applyAlignment="1" applyProtection="1">
      <alignment/>
      <protection locked="0"/>
    </xf>
    <xf numFmtId="168" fontId="2" fillId="33" borderId="0" xfId="42"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0" fontId="33" fillId="33" borderId="0" xfId="0" applyFont="1" applyFill="1" applyBorder="1" applyAlignment="1" applyProtection="1">
      <alignment/>
      <protection locked="0"/>
    </xf>
    <xf numFmtId="0" fontId="34" fillId="33" borderId="0" xfId="0" applyFont="1" applyFill="1" applyBorder="1" applyAlignment="1" applyProtection="1">
      <alignment/>
      <protection locked="0"/>
    </xf>
    <xf numFmtId="0" fontId="35" fillId="33" borderId="0" xfId="0" applyFont="1" applyFill="1" applyBorder="1" applyAlignment="1" applyProtection="1">
      <alignment/>
      <protection locked="0"/>
    </xf>
    <xf numFmtId="0" fontId="36" fillId="33" borderId="20" xfId="0" applyFont="1" applyFill="1" applyBorder="1" applyAlignment="1">
      <alignment horizontal="center" wrapText="1"/>
    </xf>
    <xf numFmtId="173" fontId="2" fillId="33" borderId="0" xfId="42" applyNumberFormat="1" applyFont="1" applyFill="1" applyAlignment="1" applyProtection="1">
      <alignment/>
      <protection locked="0"/>
    </xf>
    <xf numFmtId="0" fontId="27" fillId="33" borderId="20" xfId="0" applyFont="1" applyFill="1" applyBorder="1" applyAlignment="1">
      <alignment horizontal="left" wrapText="1"/>
    </xf>
    <xf numFmtId="0" fontId="2" fillId="33" borderId="21" xfId="0" applyFont="1" applyFill="1" applyBorder="1" applyAlignment="1">
      <alignment wrapText="1"/>
    </xf>
    <xf numFmtId="0" fontId="0" fillId="33" borderId="21" xfId="0" applyFill="1" applyBorder="1" applyAlignment="1">
      <alignment/>
    </xf>
    <xf numFmtId="0" fontId="0" fillId="33" borderId="19" xfId="0" applyFill="1" applyBorder="1" applyAlignment="1">
      <alignment/>
    </xf>
    <xf numFmtId="0" fontId="7" fillId="0" borderId="20" xfId="0" applyFont="1" applyBorder="1" applyAlignment="1">
      <alignment horizontal="center" wrapText="1"/>
    </xf>
    <xf numFmtId="0" fontId="37" fillId="33" borderId="0" xfId="0" applyFont="1" applyFill="1" applyAlignment="1">
      <alignment horizontal="justify" wrapText="1"/>
    </xf>
    <xf numFmtId="0" fontId="3" fillId="33" borderId="0" xfId="0" applyFont="1" applyFill="1" applyAlignment="1">
      <alignment wrapText="1"/>
    </xf>
    <xf numFmtId="0" fontId="38" fillId="33" borderId="0" xfId="0" applyFont="1" applyFill="1" applyAlignment="1">
      <alignment horizontal="justify" wrapText="1"/>
    </xf>
    <xf numFmtId="0" fontId="8" fillId="33" borderId="0" xfId="0" applyFont="1" applyFill="1" applyAlignment="1" applyProtection="1">
      <alignment horizontal="center" wrapText="1"/>
      <protection locked="0"/>
    </xf>
    <xf numFmtId="0" fontId="27" fillId="33" borderId="0" xfId="0" applyFont="1" applyFill="1" applyAlignment="1" applyProtection="1">
      <alignment horizontal="center" wrapText="1"/>
      <protection locked="0"/>
    </xf>
    <xf numFmtId="0" fontId="57" fillId="0" borderId="20" xfId="53"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0</xdr:row>
      <xdr:rowOff>676275</xdr:rowOff>
    </xdr:to>
    <xdr:pic>
      <xdr:nvPicPr>
        <xdr:cNvPr id="1" name="Picture 1" descr="sds_logo"/>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kcover.nsw.gov.au/formspublications/publications/Documents/wages_definition_manual_5902.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J71"/>
  <sheetViews>
    <sheetView tabSelected="1" zoomScalePageLayoutView="0" workbookViewId="0" topLeftCell="A1">
      <selection activeCell="A9" sqref="A9"/>
    </sheetView>
  </sheetViews>
  <sheetFormatPr defaultColWidth="9.140625" defaultRowHeight="12.75"/>
  <cols>
    <col min="1" max="1" width="137.7109375" style="92" customWidth="1"/>
    <col min="2" max="16384" width="9.140625" style="92" customWidth="1"/>
  </cols>
  <sheetData>
    <row r="1" spans="1:10" ht="54" customHeight="1" thickBot="1">
      <c r="A1" s="92" t="s">
        <v>156</v>
      </c>
      <c r="I1" s="146"/>
      <c r="J1" s="146"/>
    </row>
    <row r="2" spans="1:10" ht="7.5" customHeight="1" thickBot="1">
      <c r="A2" s="159"/>
      <c r="I2" s="146"/>
      <c r="J2" s="146"/>
    </row>
    <row r="3" ht="18">
      <c r="A3" s="100" t="s">
        <v>58</v>
      </c>
    </row>
    <row r="4" ht="14.25">
      <c r="A4" s="101" t="s">
        <v>67</v>
      </c>
    </row>
    <row r="5" s="93" customFormat="1" ht="25.5">
      <c r="A5" s="166" t="s">
        <v>162</v>
      </c>
    </row>
    <row r="6" ht="12.75">
      <c r="A6" s="102"/>
    </row>
    <row r="7" ht="38.25">
      <c r="A7" s="103" t="s">
        <v>74</v>
      </c>
    </row>
    <row r="8" ht="12.75">
      <c r="A8" s="103"/>
    </row>
    <row r="9" ht="25.5">
      <c r="A9" s="154" t="s">
        <v>154</v>
      </c>
    </row>
    <row r="10" ht="12.75">
      <c r="A10" s="154"/>
    </row>
    <row r="11" ht="25.5">
      <c r="A11" s="160" t="s">
        <v>153</v>
      </c>
    </row>
    <row r="12" ht="13.5" thickBot="1">
      <c r="A12" s="158"/>
    </row>
    <row r="13" ht="12.75">
      <c r="A13" s="104"/>
    </row>
    <row r="14" s="93" customFormat="1" ht="15.75">
      <c r="A14" s="105" t="s">
        <v>95</v>
      </c>
    </row>
    <row r="15" s="93" customFormat="1" ht="12.75">
      <c r="A15" s="106"/>
    </row>
    <row r="16" s="93" customFormat="1" ht="12.75">
      <c r="A16" s="107" t="s">
        <v>68</v>
      </c>
    </row>
    <row r="17" s="93" customFormat="1" ht="12.75">
      <c r="A17" s="106" t="s">
        <v>103</v>
      </c>
    </row>
    <row r="18" s="93" customFormat="1" ht="12.75">
      <c r="A18" s="108" t="s">
        <v>70</v>
      </c>
    </row>
    <row r="19" s="93" customFormat="1" ht="12.75">
      <c r="A19" s="108"/>
    </row>
    <row r="20" s="93" customFormat="1" ht="12.75">
      <c r="A20" s="107" t="s">
        <v>69</v>
      </c>
    </row>
    <row r="21" s="93" customFormat="1" ht="12.75">
      <c r="A21" s="106" t="s">
        <v>105</v>
      </c>
    </row>
    <row r="22" s="93" customFormat="1" ht="12.75">
      <c r="A22" s="108" t="s">
        <v>104</v>
      </c>
    </row>
    <row r="23" s="93" customFormat="1" ht="12.75">
      <c r="A23" s="141" t="s">
        <v>106</v>
      </c>
    </row>
    <row r="24" s="93" customFormat="1" ht="13.5" thickBot="1">
      <c r="A24" s="157"/>
    </row>
    <row r="25" s="93" customFormat="1" ht="12.75">
      <c r="A25" s="106"/>
    </row>
    <row r="26" s="93" customFormat="1" ht="15.75">
      <c r="A26" s="105" t="s">
        <v>71</v>
      </c>
    </row>
    <row r="27" s="93" customFormat="1" ht="12.75">
      <c r="A27" s="106"/>
    </row>
    <row r="28" s="93" customFormat="1" ht="12.75">
      <c r="A28" s="107" t="s">
        <v>68</v>
      </c>
    </row>
    <row r="29" s="93" customFormat="1" ht="25.5">
      <c r="A29" s="106" t="s">
        <v>150</v>
      </c>
    </row>
    <row r="30" s="93" customFormat="1" ht="12.75">
      <c r="A30" s="106"/>
    </row>
    <row r="31" s="93" customFormat="1" ht="12.75">
      <c r="A31" s="107" t="s">
        <v>69</v>
      </c>
    </row>
    <row r="32" s="93" customFormat="1" ht="25.5">
      <c r="A32" s="106" t="s">
        <v>151</v>
      </c>
    </row>
    <row r="33" s="93" customFormat="1" ht="13.5" thickBot="1">
      <c r="A33" s="112"/>
    </row>
    <row r="34" s="93" customFormat="1" ht="12.75">
      <c r="A34" s="108" t="s">
        <v>0</v>
      </c>
    </row>
    <row r="35" s="93" customFormat="1" ht="15.75">
      <c r="A35" s="105" t="s">
        <v>73</v>
      </c>
    </row>
    <row r="36" s="93" customFormat="1" ht="15.75">
      <c r="A36" s="105"/>
    </row>
    <row r="37" s="93" customFormat="1" ht="25.5">
      <c r="A37" s="103" t="s">
        <v>152</v>
      </c>
    </row>
    <row r="38" s="93" customFormat="1" ht="12.75">
      <c r="A38" s="103"/>
    </row>
    <row r="39" s="93" customFormat="1" ht="12.75">
      <c r="A39" s="109" t="s">
        <v>94</v>
      </c>
    </row>
    <row r="40" s="93" customFormat="1" ht="12.75">
      <c r="A40" s="110"/>
    </row>
    <row r="41" s="93" customFormat="1" ht="12.75">
      <c r="A41" s="107" t="s">
        <v>68</v>
      </c>
    </row>
    <row r="42" s="93" customFormat="1" ht="25.5">
      <c r="A42" s="106" t="s">
        <v>149</v>
      </c>
    </row>
    <row r="43" s="93" customFormat="1" ht="12.75">
      <c r="A43" s="106"/>
    </row>
    <row r="44" s="93" customFormat="1" ht="12.75">
      <c r="A44" s="125" t="s">
        <v>78</v>
      </c>
    </row>
    <row r="45" s="93" customFormat="1" ht="25.5">
      <c r="A45" s="106" t="s">
        <v>148</v>
      </c>
    </row>
    <row r="46" s="93" customFormat="1" ht="29.25" customHeight="1">
      <c r="A46" s="111" t="s">
        <v>113</v>
      </c>
    </row>
    <row r="47" s="93" customFormat="1" ht="12.75">
      <c r="A47" s="106"/>
    </row>
    <row r="48" s="93" customFormat="1" ht="12.75">
      <c r="A48" s="125" t="s">
        <v>79</v>
      </c>
    </row>
    <row r="49" s="93" customFormat="1" ht="25.5">
      <c r="A49" s="106" t="s">
        <v>75</v>
      </c>
    </row>
    <row r="50" s="93" customFormat="1" ht="28.5" customHeight="1">
      <c r="A50" s="111" t="s">
        <v>145</v>
      </c>
    </row>
    <row r="51" s="93" customFormat="1" ht="12.75">
      <c r="A51" s="106"/>
    </row>
    <row r="52" s="93" customFormat="1" ht="12.75">
      <c r="A52" s="107" t="s">
        <v>69</v>
      </c>
    </row>
    <row r="53" s="93" customFormat="1" ht="12.75">
      <c r="A53" s="106" t="s">
        <v>76</v>
      </c>
    </row>
    <row r="54" s="93" customFormat="1" ht="13.5" thickBot="1">
      <c r="A54" s="112"/>
    </row>
    <row r="55" s="93" customFormat="1" ht="12.75">
      <c r="A55" s="106"/>
    </row>
    <row r="56" s="93" customFormat="1" ht="15.75">
      <c r="A56" s="105" t="s">
        <v>77</v>
      </c>
    </row>
    <row r="57" s="93" customFormat="1" ht="15.75">
      <c r="A57" s="105"/>
    </row>
    <row r="58" s="93" customFormat="1" ht="24">
      <c r="A58" s="109" t="s">
        <v>155</v>
      </c>
    </row>
    <row r="59" s="93" customFormat="1" ht="12.75">
      <c r="A59" s="109"/>
    </row>
    <row r="60" s="93" customFormat="1" ht="15">
      <c r="A60" s="156" t="s">
        <v>109</v>
      </c>
    </row>
    <row r="61" s="93" customFormat="1" ht="12.75">
      <c r="A61" s="109"/>
    </row>
    <row r="62" s="93" customFormat="1" ht="12.75">
      <c r="A62" s="109" t="s">
        <v>108</v>
      </c>
    </row>
    <row r="63" s="93" customFormat="1" ht="12.75">
      <c r="A63" s="109" t="s">
        <v>111</v>
      </c>
    </row>
    <row r="64" s="93" customFormat="1" ht="24">
      <c r="A64" s="109" t="s">
        <v>110</v>
      </c>
    </row>
    <row r="65" s="93" customFormat="1" ht="13.5" thickBot="1">
      <c r="A65" s="112"/>
    </row>
    <row r="66" s="93" customFormat="1" ht="12.75"/>
    <row r="67" s="93" customFormat="1" ht="12.75">
      <c r="A67" s="161" t="s">
        <v>159</v>
      </c>
    </row>
    <row r="68" s="93" customFormat="1" ht="12.75">
      <c r="A68" s="162"/>
    </row>
    <row r="69" s="93" customFormat="1" ht="33.75">
      <c r="A69" s="163" t="s">
        <v>160</v>
      </c>
    </row>
    <row r="70" s="93" customFormat="1" ht="12.75">
      <c r="A70" s="162"/>
    </row>
    <row r="71" s="93" customFormat="1" ht="45">
      <c r="A71" s="162" t="s">
        <v>161</v>
      </c>
    </row>
  </sheetData>
  <sheetProtection/>
  <hyperlinks>
    <hyperlink ref="A5" r:id="rId1" display="The following instructions are based on the requirements outlined in the NSW WorkCover &quot;Wages Definition Manual&quot; (June 2009 in Adobe PDF format), which can be accessed by clicking HERE. It is recommended that the person responsible for completing the Wage"/>
  </hyperlinks>
  <printOptions/>
  <pageMargins left="0.17" right="0.17" top="0.26" bottom="0.2" header="0.17" footer="0.16"/>
  <pageSetup fitToHeight="1" fitToWidth="1" horizontalDpi="600" verticalDpi="600" orientation="portrait" paperSize="9" scale="66" r:id="rId3"/>
  <drawing r:id="rId2"/>
</worksheet>
</file>

<file path=xl/worksheets/sheet2.xml><?xml version="1.0" encoding="utf-8"?>
<worksheet xmlns="http://schemas.openxmlformats.org/spreadsheetml/2006/main" xmlns:r="http://schemas.openxmlformats.org/officeDocument/2006/relationships">
  <sheetPr codeName="Sheet1"/>
  <dimension ref="A1:O50"/>
  <sheetViews>
    <sheetView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157</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4" t="s">
        <v>96</v>
      </c>
      <c r="C10" s="165"/>
      <c r="D10" s="165"/>
      <c r="E10" s="165"/>
      <c r="F10" s="165"/>
      <c r="G10" s="165"/>
      <c r="H10" s="165"/>
      <c r="I10" s="165"/>
      <c r="J10" s="165"/>
      <c r="K10" s="165"/>
      <c r="L10" s="165"/>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122</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v>43075</v>
      </c>
      <c r="G24" s="27"/>
      <c r="H24" s="73" t="s">
        <v>126</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127</v>
      </c>
      <c r="I26" s="74"/>
      <c r="J26" s="73"/>
      <c r="K26" s="73"/>
      <c r="L26" s="75"/>
      <c r="O26" s="2"/>
    </row>
    <row r="27" spans="1:15" ht="18">
      <c r="A27" s="26"/>
      <c r="B27" s="139" t="s">
        <v>107</v>
      </c>
      <c r="C27" s="32"/>
      <c r="D27" s="71">
        <f>9500+480</f>
        <v>9980</v>
      </c>
      <c r="E27" s="30"/>
      <c r="F27" s="114">
        <f>SUM(D26:D27)</f>
        <v>9980</v>
      </c>
      <c r="G27" s="27"/>
      <c r="H27" s="73" t="s">
        <v>144</v>
      </c>
      <c r="I27" s="74"/>
      <c r="J27" s="73"/>
      <c r="K27" s="73"/>
      <c r="L27" s="75"/>
      <c r="O27" s="2"/>
    </row>
    <row r="28" spans="1:12" ht="12.75">
      <c r="A28" s="26"/>
      <c r="B28" s="140" t="s">
        <v>114</v>
      </c>
      <c r="C28" s="32"/>
      <c r="D28" s="33"/>
      <c r="E28" s="30"/>
      <c r="F28" s="84">
        <f>SUM(F24:F27)</f>
        <v>53055</v>
      </c>
      <c r="G28" s="27"/>
      <c r="H28" s="150" t="s">
        <v>143</v>
      </c>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126</v>
      </c>
      <c r="I31" s="73"/>
      <c r="J31" s="73"/>
      <c r="K31" s="73"/>
      <c r="L31" s="75"/>
    </row>
    <row r="32" spans="1:12" ht="12.75">
      <c r="A32" s="26"/>
      <c r="B32" s="34" t="s">
        <v>102</v>
      </c>
      <c r="C32" s="3"/>
      <c r="D32" s="123" t="s">
        <v>0</v>
      </c>
      <c r="E32" s="30" t="s">
        <v>2</v>
      </c>
      <c r="F32" s="122">
        <v>6461</v>
      </c>
      <c r="G32" s="3"/>
      <c r="H32" s="73" t="s">
        <v>112</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59516</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128</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124</v>
      </c>
      <c r="C41" s="3"/>
      <c r="D41" s="51">
        <v>15600</v>
      </c>
      <c r="E41" s="19"/>
      <c r="F41" s="60"/>
      <c r="G41" s="3"/>
      <c r="H41" s="73" t="s">
        <v>123</v>
      </c>
      <c r="I41" s="73"/>
      <c r="J41" s="73"/>
      <c r="K41" s="73"/>
      <c r="L41" s="75"/>
      <c r="O41" s="94"/>
    </row>
    <row r="42" spans="1:15" ht="12.75">
      <c r="A42" s="26"/>
      <c r="B42" s="27" t="s">
        <v>15</v>
      </c>
      <c r="C42" s="3"/>
      <c r="D42" s="29">
        <f>SUM(D39:D41)</f>
        <v>15600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15600</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75116</v>
      </c>
      <c r="G48" s="3"/>
      <c r="H48" s="88" t="s">
        <v>125</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O50"/>
  <sheetViews>
    <sheetView zoomScalePageLayoutView="0" workbookViewId="0" topLeftCell="A7">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0.851562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157</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4" t="s">
        <v>96</v>
      </c>
      <c r="C10" s="165"/>
      <c r="D10" s="165"/>
      <c r="E10" s="165"/>
      <c r="F10" s="165"/>
      <c r="G10" s="165"/>
      <c r="H10" s="165"/>
      <c r="I10" s="165"/>
      <c r="J10" s="165"/>
      <c r="K10" s="165"/>
      <c r="L10" s="165"/>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10</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v>32937</v>
      </c>
      <c r="G24" s="27"/>
      <c r="H24" s="73" t="s">
        <v>126</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97</v>
      </c>
      <c r="I26" s="74"/>
      <c r="J26" s="73"/>
      <c r="K26" s="73"/>
      <c r="L26" s="75"/>
      <c r="O26" s="2"/>
    </row>
    <row r="27" spans="1:15" ht="18">
      <c r="A27" s="26"/>
      <c r="B27" s="139" t="s">
        <v>107</v>
      </c>
      <c r="C27" s="32"/>
      <c r="D27" s="71">
        <f>2500+480</f>
        <v>2980</v>
      </c>
      <c r="E27" s="30"/>
      <c r="F27" s="114">
        <f>SUM(D26:D27)</f>
        <v>2980</v>
      </c>
      <c r="G27" s="27"/>
      <c r="H27" s="73" t="s">
        <v>98</v>
      </c>
      <c r="I27" s="74"/>
      <c r="J27" s="73"/>
      <c r="K27" s="73"/>
      <c r="L27" s="75"/>
      <c r="O27" s="2"/>
    </row>
    <row r="28" spans="1:12" ht="12.75">
      <c r="A28" s="26"/>
      <c r="B28" s="140" t="s">
        <v>114</v>
      </c>
      <c r="C28" s="32"/>
      <c r="D28" s="33"/>
      <c r="E28" s="30"/>
      <c r="F28" s="84">
        <f>SUM(F24:F27)</f>
        <v>35917</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130</v>
      </c>
      <c r="C32" s="3"/>
      <c r="D32" s="123" t="s">
        <v>0</v>
      </c>
      <c r="E32" s="30" t="s">
        <v>2</v>
      </c>
      <c r="F32" s="122">
        <v>6461</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42378</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7747</v>
      </c>
      <c r="D38" s="19"/>
      <c r="E38" s="19"/>
      <c r="F38" s="60"/>
      <c r="G38" s="3"/>
      <c r="H38" s="73" t="s">
        <v>35</v>
      </c>
      <c r="I38" s="73"/>
      <c r="J38" s="73"/>
      <c r="K38" s="73"/>
      <c r="L38" s="75"/>
      <c r="O38" s="94"/>
    </row>
    <row r="39" spans="1:15" ht="12.75">
      <c r="A39" s="16"/>
      <c r="B39" s="27" t="s">
        <v>9</v>
      </c>
      <c r="C39" s="50">
        <f>246*10</f>
        <v>2460</v>
      </c>
      <c r="D39" s="87">
        <f>SUM(C38:C39)</f>
        <v>10207</v>
      </c>
      <c r="E39" s="19"/>
      <c r="F39" s="60"/>
      <c r="G39" s="3"/>
      <c r="H39" s="73" t="s">
        <v>36</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52*500</f>
        <v>26000</v>
      </c>
      <c r="E41" s="19"/>
      <c r="F41" s="60"/>
      <c r="G41" s="3"/>
      <c r="H41" s="73" t="s">
        <v>11</v>
      </c>
      <c r="I41" s="73"/>
      <c r="J41" s="73"/>
      <c r="K41" s="73"/>
      <c r="L41" s="75"/>
      <c r="O41" s="94"/>
    </row>
    <row r="42" spans="1:15" ht="12.75">
      <c r="A42" s="26"/>
      <c r="B42" s="27" t="s">
        <v>15</v>
      </c>
      <c r="C42" s="3"/>
      <c r="D42" s="29">
        <f>SUM(D39:D41)</f>
        <v>36207</v>
      </c>
      <c r="E42" s="19"/>
      <c r="F42" s="60"/>
      <c r="G42" s="3"/>
      <c r="H42" s="73" t="s">
        <v>45</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 (incl. Gross-up for benefits &gt; $30,000)</v>
      </c>
      <c r="C44" s="3"/>
      <c r="D44" s="29"/>
      <c r="E44" s="40" t="s">
        <v>5</v>
      </c>
      <c r="F44" s="84">
        <f>IF(D42&lt;=30000,D42,(D42-30000)*2.0647+30000)</f>
        <v>42815.5929</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85193.5929</v>
      </c>
      <c r="G48" s="3"/>
      <c r="H48" s="88" t="s">
        <v>12</v>
      </c>
      <c r="I48" s="89"/>
      <c r="J48" s="23"/>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O50"/>
  <sheetViews>
    <sheetView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2.42187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157</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4" t="s">
        <v>96</v>
      </c>
      <c r="C10" s="165"/>
      <c r="D10" s="165"/>
      <c r="E10" s="165"/>
      <c r="F10" s="165"/>
      <c r="G10" s="165"/>
      <c r="H10" s="165"/>
      <c r="I10" s="165"/>
      <c r="J10" s="165"/>
      <c r="K10" s="165"/>
      <c r="L10" s="165"/>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129</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5">
      <c r="A19" s="16"/>
      <c r="B19" s="34" t="s">
        <v>93</v>
      </c>
      <c r="C19" s="3"/>
      <c r="D19" s="151" t="s">
        <v>132</v>
      </c>
      <c r="E19" s="3"/>
      <c r="F19" s="33"/>
      <c r="G19" s="20"/>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f>43072/6*3</f>
        <v>21536</v>
      </c>
      <c r="G24" s="27"/>
      <c r="H24" s="73" t="s">
        <v>134</v>
      </c>
      <c r="I24" s="74"/>
      <c r="J24" s="73"/>
      <c r="K24" s="73"/>
      <c r="L24" s="75"/>
      <c r="O24" s="98" t="s">
        <v>0</v>
      </c>
    </row>
    <row r="25" spans="1:12" ht="12.75">
      <c r="A25" s="26"/>
      <c r="B25" s="34"/>
      <c r="C25" s="32"/>
      <c r="D25" s="29"/>
      <c r="E25" s="30"/>
      <c r="F25" s="35"/>
      <c r="G25" s="27"/>
      <c r="H25" s="73" t="s">
        <v>133</v>
      </c>
      <c r="I25" s="74"/>
      <c r="J25" s="73"/>
      <c r="K25" s="73"/>
      <c r="L25" s="75"/>
    </row>
    <row r="26" spans="1:15" ht="12.75">
      <c r="A26" s="26"/>
      <c r="B26" s="34"/>
      <c r="C26" s="32"/>
      <c r="D26" s="33"/>
      <c r="E26" s="30"/>
      <c r="G26" s="27"/>
      <c r="H26" s="73" t="s">
        <v>0</v>
      </c>
      <c r="I26" s="74"/>
      <c r="J26" s="73"/>
      <c r="K26" s="73"/>
      <c r="L26" s="75"/>
      <c r="O26" s="2"/>
    </row>
    <row r="27" spans="1:15" ht="18">
      <c r="A27" s="26"/>
      <c r="B27" s="139" t="s">
        <v>107</v>
      </c>
      <c r="C27" s="32"/>
      <c r="D27" s="71">
        <v>2500</v>
      </c>
      <c r="E27" s="30"/>
      <c r="F27" s="114">
        <f>SUM(D26:D27)</f>
        <v>2500</v>
      </c>
      <c r="G27" s="27"/>
      <c r="H27" s="73" t="s">
        <v>135</v>
      </c>
      <c r="I27" s="74"/>
      <c r="J27" s="73"/>
      <c r="K27" s="73"/>
      <c r="L27" s="75"/>
      <c r="O27" s="2"/>
    </row>
    <row r="28" spans="1:12" ht="12.75">
      <c r="A28" s="26"/>
      <c r="B28" s="140" t="s">
        <v>114</v>
      </c>
      <c r="C28" s="32"/>
      <c r="D28" s="33"/>
      <c r="E28" s="30"/>
      <c r="F28" s="84">
        <f>SUM(F24:F27)</f>
        <v>24036</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102</v>
      </c>
      <c r="C32" s="3"/>
      <c r="D32" s="123" t="s">
        <v>0</v>
      </c>
      <c r="E32" s="30" t="s">
        <v>2</v>
      </c>
      <c r="F32" s="122">
        <f>7753/6*3</f>
        <v>3876.5</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27912.5</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136</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150*52</f>
        <v>7800</v>
      </c>
      <c r="E41" s="19"/>
      <c r="F41" s="60"/>
      <c r="G41" s="3"/>
      <c r="H41" s="73" t="s">
        <v>137</v>
      </c>
      <c r="I41" s="73"/>
      <c r="J41" s="73"/>
      <c r="K41" s="73"/>
      <c r="L41" s="75"/>
      <c r="O41" s="94"/>
    </row>
    <row r="42" spans="1:15" ht="12.75">
      <c r="A42" s="26"/>
      <c r="B42" s="27" t="s">
        <v>15</v>
      </c>
      <c r="C42" s="3"/>
      <c r="D42" s="29">
        <f>SUM(D39:D41)</f>
        <v>7800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7800</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35712.5</v>
      </c>
      <c r="G48" s="3"/>
      <c r="H48" s="88" t="s">
        <v>131</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O49"/>
  <sheetViews>
    <sheetView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157</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4" t="s">
        <v>96</v>
      </c>
      <c r="C10" s="165"/>
      <c r="D10" s="165"/>
      <c r="E10" s="165"/>
      <c r="F10" s="165"/>
      <c r="G10" s="165"/>
      <c r="H10" s="165"/>
      <c r="I10" s="165"/>
      <c r="J10" s="165"/>
      <c r="K10" s="165"/>
      <c r="L10" s="165"/>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17</v>
      </c>
      <c r="C13" s="3"/>
      <c r="D13" s="19"/>
      <c r="E13" s="19"/>
      <c r="F13" s="57"/>
      <c r="G13" s="3"/>
      <c r="H13" s="126" t="s">
        <v>86</v>
      </c>
      <c r="I13" s="127"/>
      <c r="J13" s="128"/>
      <c r="K13" s="3"/>
      <c r="L13" s="4"/>
    </row>
    <row r="14" spans="1:12" ht="18">
      <c r="A14" s="16"/>
      <c r="B14" s="17" t="s">
        <v>43</v>
      </c>
      <c r="C14" s="91" t="s">
        <v>41</v>
      </c>
      <c r="D14" s="3"/>
      <c r="E14" s="3"/>
      <c r="F14" s="33"/>
      <c r="G14" s="20"/>
      <c r="H14" s="129" t="s">
        <v>51</v>
      </c>
      <c r="I14" s="130">
        <v>45000</v>
      </c>
      <c r="J14" s="131"/>
      <c r="K14" s="23"/>
      <c r="L14" s="24"/>
    </row>
    <row r="15" spans="1:12" ht="18">
      <c r="A15" s="16"/>
      <c r="B15" s="17"/>
      <c r="C15" s="91"/>
      <c r="D15" s="3"/>
      <c r="E15" s="3"/>
      <c r="F15" s="33"/>
      <c r="G15" s="20"/>
      <c r="H15" s="138" t="s">
        <v>101</v>
      </c>
      <c r="I15" s="130">
        <v>-2000</v>
      </c>
      <c r="J15" s="131"/>
      <c r="K15" s="23"/>
      <c r="L15" s="24"/>
    </row>
    <row r="16" spans="1:12" ht="15">
      <c r="A16" s="16"/>
      <c r="B16" s="38" t="s">
        <v>85</v>
      </c>
      <c r="C16" s="91"/>
      <c r="D16" s="147">
        <v>40238</v>
      </c>
      <c r="E16" s="18" t="s">
        <v>81</v>
      </c>
      <c r="F16" s="147">
        <v>40543</v>
      </c>
      <c r="G16" s="20"/>
      <c r="H16" s="129" t="s">
        <v>52</v>
      </c>
      <c r="I16" s="130">
        <f>-1250*12</f>
        <v>-15000</v>
      </c>
      <c r="J16" s="131"/>
      <c r="K16" s="23"/>
      <c r="L16" s="24"/>
    </row>
    <row r="17" spans="1:12" ht="15">
      <c r="A17" s="16"/>
      <c r="B17" s="38"/>
      <c r="C17" s="91"/>
      <c r="D17" s="148"/>
      <c r="E17" s="149"/>
      <c r="F17" s="148"/>
      <c r="G17" s="20"/>
      <c r="H17" s="129" t="s">
        <v>53</v>
      </c>
      <c r="I17" s="132">
        <f>SUM(I14:I16)</f>
        <v>28000</v>
      </c>
      <c r="J17" s="131"/>
      <c r="K17" s="23"/>
      <c r="L17" s="24"/>
    </row>
    <row r="18" spans="1:12" ht="18">
      <c r="A18" s="16"/>
      <c r="B18" s="17"/>
      <c r="C18" s="3"/>
      <c r="D18" s="3"/>
      <c r="E18" s="3"/>
      <c r="F18" s="33"/>
      <c r="G18" s="20"/>
      <c r="H18" s="133"/>
      <c r="I18" s="134"/>
      <c r="J18" s="135"/>
      <c r="K18" s="23"/>
      <c r="L18" s="24"/>
    </row>
    <row r="19" spans="1:12" ht="12.75">
      <c r="A19" s="16"/>
      <c r="B19" s="79" t="s">
        <v>42</v>
      </c>
      <c r="C19" s="3"/>
      <c r="D19" s="3"/>
      <c r="E19" s="3"/>
      <c r="F19" s="33"/>
      <c r="G19" s="20"/>
      <c r="H19" s="3"/>
      <c r="I19" s="3"/>
      <c r="J19" s="3"/>
      <c r="K19" s="23"/>
      <c r="L19" s="24"/>
    </row>
    <row r="20" spans="1:12" ht="15">
      <c r="A20" s="16"/>
      <c r="B20" s="81" t="s">
        <v>0</v>
      </c>
      <c r="C20" s="153" t="s">
        <v>158</v>
      </c>
      <c r="D20" s="19"/>
      <c r="E20" s="3"/>
      <c r="F20" s="33"/>
      <c r="G20" s="20"/>
      <c r="H20" s="3"/>
      <c r="I20" s="3"/>
      <c r="J20" s="23"/>
      <c r="K20" s="23"/>
      <c r="L20" s="24"/>
    </row>
    <row r="21" spans="1:12" ht="12.75" customHeight="1">
      <c r="A21" s="16"/>
      <c r="B21" s="3" t="s">
        <v>0</v>
      </c>
      <c r="C21" s="152" t="s">
        <v>147</v>
      </c>
      <c r="D21" s="19"/>
      <c r="E21" s="3"/>
      <c r="F21" s="3"/>
      <c r="G21" s="3"/>
      <c r="H21" s="3"/>
      <c r="I21" s="23"/>
      <c r="J21" s="23"/>
      <c r="K21" s="23"/>
      <c r="L21" s="24"/>
    </row>
    <row r="22" spans="1:12" ht="9" customHeight="1">
      <c r="A22" s="16"/>
      <c r="B22" s="3"/>
      <c r="C22" s="25"/>
      <c r="D22" s="3"/>
      <c r="E22" s="3"/>
      <c r="F22" s="3"/>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3"/>
      <c r="E24" s="3"/>
      <c r="F24" s="3"/>
      <c r="G24" s="27"/>
      <c r="H24" s="23" t="s">
        <v>0</v>
      </c>
      <c r="I24" s="31"/>
      <c r="J24" s="23"/>
      <c r="K24" s="23"/>
      <c r="L24" s="24"/>
    </row>
    <row r="25" spans="1:15" ht="12.75">
      <c r="A25" s="26"/>
      <c r="B25" s="34" t="s">
        <v>138</v>
      </c>
      <c r="C25" s="32"/>
      <c r="D25" s="29"/>
      <c r="E25" s="3"/>
      <c r="F25" s="115">
        <f>(45000-15000)/12*9</f>
        <v>22500</v>
      </c>
      <c r="G25" s="27"/>
      <c r="H25" s="73" t="s">
        <v>139</v>
      </c>
      <c r="I25" s="74"/>
      <c r="J25" s="73"/>
      <c r="K25" s="73"/>
      <c r="L25" s="75"/>
      <c r="O25" s="96" t="s">
        <v>59</v>
      </c>
    </row>
    <row r="26" spans="1:12" ht="12.75">
      <c r="A26" s="26"/>
      <c r="B26" s="34" t="s">
        <v>0</v>
      </c>
      <c r="C26" s="32"/>
      <c r="D26" s="6" t="s">
        <v>0</v>
      </c>
      <c r="E26" s="30"/>
      <c r="F26" s="35"/>
      <c r="G26" s="27"/>
      <c r="H26" s="73" t="s">
        <v>140</v>
      </c>
      <c r="I26" s="74"/>
      <c r="J26" s="73"/>
      <c r="K26" s="73"/>
      <c r="L26" s="75"/>
    </row>
    <row r="27" spans="1:15" ht="18">
      <c r="A27" s="26"/>
      <c r="B27" s="139" t="s">
        <v>107</v>
      </c>
      <c r="C27" s="32"/>
      <c r="D27" s="71">
        <v>0</v>
      </c>
      <c r="E27" s="30"/>
      <c r="F27" s="113">
        <f>SUM(D26:D27)</f>
        <v>0</v>
      </c>
      <c r="G27" s="27"/>
      <c r="H27" s="73" t="s">
        <v>48</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B29" s="3"/>
      <c r="C29" s="32"/>
      <c r="D29" s="38" t="s">
        <v>47</v>
      </c>
      <c r="E29" s="30" t="s">
        <v>3</v>
      </c>
      <c r="F29" s="84">
        <f>SUM(F25:F27)</f>
        <v>22500</v>
      </c>
      <c r="G29" s="27"/>
      <c r="H29" s="73" t="s">
        <v>0</v>
      </c>
      <c r="I29" s="74"/>
      <c r="J29" s="73"/>
      <c r="K29" s="73"/>
      <c r="L29" s="75"/>
      <c r="O29" s="99" t="s">
        <v>62</v>
      </c>
    </row>
    <row r="30" spans="1:15" ht="12.75">
      <c r="A30" s="26"/>
      <c r="B30" s="34"/>
      <c r="C30" s="32"/>
      <c r="D30" s="3"/>
      <c r="E30" s="3"/>
      <c r="F30" s="3"/>
      <c r="G30" s="27"/>
      <c r="H30" s="73"/>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80">
        <v>0.09</v>
      </c>
      <c r="D32" s="85">
        <f>I17*C32/12*9</f>
        <v>1890</v>
      </c>
      <c r="E32" s="30" t="s">
        <v>2</v>
      </c>
      <c r="F32" s="3"/>
      <c r="G32" s="27"/>
      <c r="H32" s="73" t="s">
        <v>72</v>
      </c>
      <c r="I32" s="73"/>
      <c r="J32" s="73"/>
      <c r="K32" s="73"/>
      <c r="L32" s="75"/>
      <c r="O32" s="99" t="s">
        <v>65</v>
      </c>
    </row>
    <row r="33" spans="1:15" ht="12.75">
      <c r="A33" s="26"/>
      <c r="B33" s="124" t="s">
        <v>89</v>
      </c>
      <c r="C33" s="80"/>
      <c r="D33" s="123"/>
      <c r="E33" s="30"/>
      <c r="F33" s="3"/>
      <c r="G33" s="27"/>
      <c r="H33" s="73" t="s">
        <v>141</v>
      </c>
      <c r="I33" s="73"/>
      <c r="J33" s="73"/>
      <c r="K33" s="73"/>
      <c r="L33" s="75"/>
      <c r="O33" s="99" t="s">
        <v>66</v>
      </c>
    </row>
    <row r="34" spans="1:12" ht="18">
      <c r="A34" s="26"/>
      <c r="B34" s="34" t="s">
        <v>90</v>
      </c>
      <c r="C34" s="3"/>
      <c r="D34" s="71">
        <v>0</v>
      </c>
      <c r="E34" s="19"/>
      <c r="F34" s="86">
        <f>SUM(D32:D34)</f>
        <v>1890</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24390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49</v>
      </c>
      <c r="C40" s="90">
        <f>1250*9</f>
        <v>11250</v>
      </c>
      <c r="D40" s="87">
        <f>SUM(C39:C40)</f>
        <v>11250</v>
      </c>
      <c r="E40" s="19"/>
      <c r="F40" s="60"/>
      <c r="G40" s="3"/>
      <c r="H40" s="73" t="s">
        <v>50</v>
      </c>
      <c r="I40" s="73"/>
      <c r="J40" s="73"/>
      <c r="K40" s="73"/>
      <c r="L40" s="75"/>
      <c r="O40" s="94"/>
    </row>
    <row r="41" spans="1:12" ht="12.75">
      <c r="A41" s="26"/>
      <c r="B41" s="27"/>
      <c r="C41" s="6" t="s">
        <v>0</v>
      </c>
      <c r="D41" s="19"/>
      <c r="E41" s="19"/>
      <c r="F41" s="60"/>
      <c r="G41" s="3"/>
      <c r="H41" s="73" t="s">
        <v>115</v>
      </c>
      <c r="I41" s="73"/>
      <c r="J41" s="73"/>
      <c r="K41" s="73"/>
      <c r="L41" s="75"/>
    </row>
    <row r="42" spans="1:15" ht="12.75">
      <c r="A42" s="26"/>
      <c r="B42" s="27" t="s">
        <v>15</v>
      </c>
      <c r="C42" s="3"/>
      <c r="D42" s="29">
        <f>SUM(D40:D41)</f>
        <v>11250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11250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35640</v>
      </c>
      <c r="G48" s="3"/>
      <c r="H48" s="88" t="s">
        <v>44</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O49"/>
  <sheetViews>
    <sheetView zoomScaleSheetLayoutView="100"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4.0039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157</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4" t="s">
        <v>96</v>
      </c>
      <c r="C10" s="165"/>
      <c r="D10" s="165"/>
      <c r="E10" s="165"/>
      <c r="F10" s="165"/>
      <c r="G10" s="165"/>
      <c r="H10" s="165"/>
      <c r="I10" s="165"/>
      <c r="J10" s="165"/>
      <c r="K10" s="165"/>
      <c r="L10" s="165"/>
    </row>
    <row r="11" spans="1:2" ht="15" customHeight="1" thickBot="1">
      <c r="A11" s="11"/>
      <c r="B11" s="46"/>
    </row>
    <row r="12" spans="1:12" ht="12.75">
      <c r="A12" s="12"/>
      <c r="B12" s="3"/>
      <c r="C12" s="13"/>
      <c r="D12" s="14"/>
      <c r="E12" s="14"/>
      <c r="F12" s="56" t="s">
        <v>0</v>
      </c>
      <c r="G12" s="13"/>
      <c r="H12" s="13"/>
      <c r="I12" s="15"/>
      <c r="J12" s="13"/>
      <c r="K12" s="13"/>
      <c r="L12" s="5"/>
    </row>
    <row r="13" spans="1:12" ht="12.75">
      <c r="A13" s="16"/>
      <c r="B13" s="27" t="s">
        <v>17</v>
      </c>
      <c r="C13" s="3"/>
      <c r="D13" s="19"/>
      <c r="E13" s="19"/>
      <c r="F13" s="57"/>
      <c r="G13" s="3"/>
      <c r="H13" s="121"/>
      <c r="I13" s="22"/>
      <c r="J13" s="23"/>
      <c r="K13" s="3"/>
      <c r="L13" s="4"/>
    </row>
    <row r="14" spans="1:12" ht="18">
      <c r="A14" s="16"/>
      <c r="B14" s="17" t="s">
        <v>116</v>
      </c>
      <c r="C14" s="91" t="s">
        <v>41</v>
      </c>
      <c r="D14" s="3"/>
      <c r="E14" s="3"/>
      <c r="F14" s="33"/>
      <c r="G14" s="20"/>
      <c r="H14" s="143"/>
      <c r="I14" s="144"/>
      <c r="J14" s="23"/>
      <c r="K14" s="23"/>
      <c r="L14" s="24"/>
    </row>
    <row r="15" spans="1:12" ht="18">
      <c r="A15" s="16"/>
      <c r="B15" s="17"/>
      <c r="C15" s="91"/>
      <c r="D15" s="3"/>
      <c r="E15" s="3"/>
      <c r="F15" s="33"/>
      <c r="G15" s="20"/>
      <c r="H15" s="34"/>
      <c r="I15" s="144"/>
      <c r="J15" s="23"/>
      <c r="K15" s="23"/>
      <c r="L15" s="24"/>
    </row>
    <row r="16" spans="1:12" ht="15">
      <c r="A16" s="16"/>
      <c r="B16" s="38" t="s">
        <v>85</v>
      </c>
      <c r="C16" s="91"/>
      <c r="D16" s="136">
        <v>40179</v>
      </c>
      <c r="E16" s="137" t="s">
        <v>81</v>
      </c>
      <c r="F16" s="136">
        <v>40543</v>
      </c>
      <c r="G16" s="20"/>
      <c r="H16" s="143"/>
      <c r="I16" s="144"/>
      <c r="J16" s="23"/>
      <c r="K16" s="23"/>
      <c r="L16" s="24"/>
    </row>
    <row r="17" spans="1:12" ht="15">
      <c r="A17" s="16"/>
      <c r="B17" s="38"/>
      <c r="C17" s="91"/>
      <c r="D17" s="155"/>
      <c r="E17" s="118"/>
      <c r="F17" s="155"/>
      <c r="G17" s="20"/>
      <c r="H17" s="143"/>
      <c r="I17" s="145"/>
      <c r="J17" s="23"/>
      <c r="K17" s="23"/>
      <c r="L17" s="24"/>
    </row>
    <row r="18" spans="1:12" ht="18">
      <c r="A18" s="16"/>
      <c r="B18" s="17"/>
      <c r="C18" s="3"/>
      <c r="D18" s="3"/>
      <c r="E18" s="3"/>
      <c r="F18" s="33"/>
      <c r="G18" s="20"/>
      <c r="H18" s="3"/>
      <c r="I18" s="3"/>
      <c r="J18" s="23"/>
      <c r="K18" s="23"/>
      <c r="L18" s="24"/>
    </row>
    <row r="19" spans="1:12" ht="12.75">
      <c r="A19" s="16"/>
      <c r="B19" s="79" t="s">
        <v>42</v>
      </c>
      <c r="C19" s="3"/>
      <c r="D19" s="3"/>
      <c r="E19" s="3"/>
      <c r="F19" s="33"/>
      <c r="G19" s="20"/>
      <c r="K19" s="23"/>
      <c r="L19" s="24"/>
    </row>
    <row r="20" spans="1:12" ht="15">
      <c r="A20" s="16"/>
      <c r="B20" s="81" t="s">
        <v>0</v>
      </c>
      <c r="C20" s="83" t="s">
        <v>87</v>
      </c>
      <c r="E20" s="3"/>
      <c r="F20" s="33"/>
      <c r="G20" s="20"/>
      <c r="J20" s="23"/>
      <c r="K20" s="23"/>
      <c r="L20" s="24"/>
    </row>
    <row r="21" spans="1:12" ht="12.75" customHeight="1">
      <c r="A21" s="16"/>
      <c r="B21" s="3" t="s">
        <v>0</v>
      </c>
      <c r="C21" s="121" t="s">
        <v>88</v>
      </c>
      <c r="E21" s="2"/>
      <c r="F21" s="2"/>
      <c r="G21" s="3"/>
      <c r="I21" s="23"/>
      <c r="J21" s="23"/>
      <c r="K21" s="23"/>
      <c r="L21" s="24"/>
    </row>
    <row r="22" spans="1:12" ht="9" customHeight="1">
      <c r="A22" s="16"/>
      <c r="B22" s="3"/>
      <c r="C22" s="25"/>
      <c r="D22" s="2"/>
      <c r="E22" s="2"/>
      <c r="F22" s="2"/>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2"/>
      <c r="E24" s="2"/>
      <c r="F24" s="2"/>
      <c r="G24" s="27"/>
      <c r="H24" s="23" t="s">
        <v>0</v>
      </c>
      <c r="I24" s="31"/>
      <c r="J24" s="23"/>
      <c r="K24" s="23"/>
      <c r="L24" s="24"/>
    </row>
    <row r="25" spans="1:15" ht="12.75">
      <c r="A25" s="26"/>
      <c r="B25" s="34" t="s">
        <v>99</v>
      </c>
      <c r="C25" s="32"/>
      <c r="D25" s="29"/>
      <c r="E25" s="2"/>
      <c r="F25" s="115">
        <v>20000</v>
      </c>
      <c r="G25" s="27"/>
      <c r="H25" s="73" t="s">
        <v>120</v>
      </c>
      <c r="I25" s="74"/>
      <c r="J25" s="73"/>
      <c r="K25" s="73"/>
      <c r="L25" s="75"/>
      <c r="O25" s="96" t="s">
        <v>59</v>
      </c>
    </row>
    <row r="26" spans="1:12" ht="12.75">
      <c r="A26" s="26"/>
      <c r="B26" s="34" t="s">
        <v>0</v>
      </c>
      <c r="C26" s="32"/>
      <c r="D26" s="6" t="s">
        <v>0</v>
      </c>
      <c r="E26" s="30"/>
      <c r="F26" s="35"/>
      <c r="G26" s="27"/>
      <c r="H26" s="73" t="s">
        <v>0</v>
      </c>
      <c r="I26" s="74"/>
      <c r="J26" s="73"/>
      <c r="K26" s="73"/>
      <c r="L26" s="75"/>
    </row>
    <row r="27" spans="1:15" ht="18">
      <c r="A27" s="26"/>
      <c r="B27" s="139" t="s">
        <v>107</v>
      </c>
      <c r="C27" s="32"/>
      <c r="D27" s="71">
        <v>2000</v>
      </c>
      <c r="E27" s="30"/>
      <c r="F27" s="113">
        <f>SUM(D26:D27)</f>
        <v>2000</v>
      </c>
      <c r="G27" s="27"/>
      <c r="H27" s="73" t="s">
        <v>119</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C29" s="32"/>
      <c r="D29" s="38" t="s">
        <v>47</v>
      </c>
      <c r="E29" s="30" t="s">
        <v>3</v>
      </c>
      <c r="F29" s="84">
        <f>SUM(F25:F27)</f>
        <v>22000</v>
      </c>
      <c r="G29" s="27"/>
      <c r="H29" s="73" t="s">
        <v>0</v>
      </c>
      <c r="I29" s="74"/>
      <c r="J29" s="73"/>
      <c r="K29" s="73"/>
      <c r="L29" s="75"/>
      <c r="O29" s="99" t="s">
        <v>62</v>
      </c>
    </row>
    <row r="30" spans="1:15" ht="12.75">
      <c r="A30" s="26"/>
      <c r="B30" s="34"/>
      <c r="C30" s="32"/>
      <c r="D30" s="3"/>
      <c r="E30" s="3"/>
      <c r="F30" s="2"/>
      <c r="G30" s="27"/>
      <c r="H30" s="76"/>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142">
        <v>0.09</v>
      </c>
      <c r="D32" s="85">
        <f>F29*C32</f>
        <v>1980</v>
      </c>
      <c r="E32" s="30" t="s">
        <v>2</v>
      </c>
      <c r="F32" s="2"/>
      <c r="G32" s="27"/>
      <c r="H32" s="73" t="s">
        <v>118</v>
      </c>
      <c r="I32" s="73"/>
      <c r="J32" s="73"/>
      <c r="K32" s="73"/>
      <c r="L32" s="75"/>
      <c r="O32" s="99" t="s">
        <v>65</v>
      </c>
    </row>
    <row r="33" spans="1:15" ht="12.75">
      <c r="A33" s="26"/>
      <c r="B33" s="124" t="s">
        <v>89</v>
      </c>
      <c r="C33" s="80"/>
      <c r="D33" s="123"/>
      <c r="E33" s="30"/>
      <c r="F33" s="2"/>
      <c r="G33" s="27"/>
      <c r="H33" s="73" t="s">
        <v>54</v>
      </c>
      <c r="I33" s="73"/>
      <c r="J33" s="73"/>
      <c r="K33" s="73"/>
      <c r="L33" s="75"/>
      <c r="O33" s="99" t="s">
        <v>66</v>
      </c>
    </row>
    <row r="34" spans="1:12" ht="18">
      <c r="A34" s="26"/>
      <c r="B34" s="34" t="s">
        <v>90</v>
      </c>
      <c r="C34" s="3"/>
      <c r="D34" s="71">
        <v>0</v>
      </c>
      <c r="E34" s="19"/>
      <c r="F34" s="86">
        <f>SUM(D32:D34)</f>
        <v>1980</v>
      </c>
      <c r="G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23980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I39" s="73"/>
      <c r="J39" s="73"/>
      <c r="K39" s="73"/>
      <c r="L39" s="75"/>
      <c r="O39" s="94"/>
    </row>
    <row r="40" spans="1:15" ht="12.75">
      <c r="A40" s="16"/>
      <c r="B40" s="27" t="s">
        <v>121</v>
      </c>
      <c r="C40" s="90">
        <v>0</v>
      </c>
      <c r="D40" s="87">
        <f>SUM(C39:C40)</f>
        <v>0</v>
      </c>
      <c r="E40" s="19"/>
      <c r="F40" s="60"/>
      <c r="G40" s="3"/>
      <c r="H40" s="73" t="s">
        <v>146</v>
      </c>
      <c r="I40" s="73"/>
      <c r="J40" s="73"/>
      <c r="K40" s="73"/>
      <c r="L40" s="75"/>
      <c r="O40" s="94"/>
    </row>
    <row r="41" spans="1:12" ht="12.75">
      <c r="A41" s="26"/>
      <c r="B41" s="27"/>
      <c r="C41" s="6" t="s">
        <v>0</v>
      </c>
      <c r="D41" s="19"/>
      <c r="E41" s="19"/>
      <c r="F41" s="60"/>
      <c r="G41" s="3"/>
      <c r="H41" s="76" t="s">
        <v>0</v>
      </c>
      <c r="I41" s="73"/>
      <c r="J41" s="73"/>
      <c r="K41" s="73"/>
      <c r="L41" s="75"/>
    </row>
    <row r="42" spans="1:15" ht="12.75">
      <c r="A42" s="26"/>
      <c r="B42" s="27" t="s">
        <v>15</v>
      </c>
      <c r="C42" s="3"/>
      <c r="D42" s="29">
        <f>SUM(D40:D41)</f>
        <v>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23980</v>
      </c>
      <c r="G48" s="3"/>
      <c r="H48" s="88" t="s">
        <v>117</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Administrator</cp:lastModifiedBy>
  <cp:lastPrinted>2009-09-03T01:59:01Z</cp:lastPrinted>
  <dcterms:created xsi:type="dcterms:W3CDTF">2008-05-29T04:37:55Z</dcterms:created>
  <dcterms:modified xsi:type="dcterms:W3CDTF">2010-09-08T22:41:51Z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