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jaf\Working 18 Dec 2019\PFS Test\"/>
    </mc:Choice>
  </mc:AlternateContent>
  <xr:revisionPtr revIDLastSave="0" documentId="13_ncr:1_{53645F9C-9118-469C-9F69-137615783FE2}" xr6:coauthVersionLast="47" xr6:coauthVersionMax="47" xr10:uidLastSave="{00000000-0000-0000-0000-000000000000}"/>
  <bookViews>
    <workbookView xWindow="-120" yWindow="-120" windowWidth="29040" windowHeight="15840" xr2:uid="{00000000-000D-0000-FFFF-FFFF00000000}"/>
  </bookViews>
  <sheets>
    <sheet name="Proposed March 2022" sheetId="8" r:id="rId1"/>
  </sheets>
  <definedNames>
    <definedName name="_xlnm.Print_Area" localSheetId="0">'Proposed March 2022'!$A$1:$AE$71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7" i="8" l="1"/>
  <c r="R18" i="8" s="1"/>
  <c r="Q20" i="8"/>
  <c r="S19" i="8"/>
  <c r="S23" i="8"/>
  <c r="S12" i="8"/>
  <c r="S10" i="8"/>
  <c r="S8" i="8"/>
  <c r="S6" i="8"/>
  <c r="R25" i="8"/>
  <c r="Q25" i="8"/>
  <c r="S24" i="8"/>
  <c r="S13" i="8"/>
  <c r="R14" i="8"/>
  <c r="Q14" i="8"/>
  <c r="R59" i="8"/>
  <c r="S25" i="8" l="1"/>
  <c r="K66" i="8" s="1"/>
  <c r="K67" i="8" s="1"/>
  <c r="L67" i="8" s="1"/>
  <c r="S14" i="8"/>
  <c r="S18" i="8" s="1"/>
  <c r="S20" i="8" s="1"/>
  <c r="K69" i="8" l="1"/>
  <c r="L69" i="8" s="1"/>
  <c r="K70" i="8"/>
  <c r="L70" i="8" s="1"/>
  <c r="K68" i="8"/>
  <c r="L68" i="8" s="1"/>
  <c r="L71" i="8" s="1"/>
  <c r="R56" i="8" s="1"/>
  <c r="E66" i="8"/>
  <c r="E70" i="8" s="1"/>
  <c r="F70" i="8" s="1"/>
  <c r="E69" i="8" l="1"/>
  <c r="F69" i="8" s="1"/>
  <c r="E67" i="8"/>
  <c r="F67" i="8" s="1"/>
  <c r="E68" i="8"/>
  <c r="F68" i="8" s="1"/>
  <c r="F71" i="8" l="1"/>
  <c r="R55" i="8" s="1"/>
  <c r="R57" i="8" s="1"/>
</calcChain>
</file>

<file path=xl/sharedStrings.xml><?xml version="1.0" encoding="utf-8"?>
<sst xmlns="http://schemas.openxmlformats.org/spreadsheetml/2006/main" count="148" uniqueCount="122">
  <si>
    <t>Item No.</t>
  </si>
  <si>
    <t>4-5000</t>
  </si>
  <si>
    <t>4-3100</t>
  </si>
  <si>
    <t>4-3200</t>
  </si>
  <si>
    <t>4-3300</t>
  </si>
  <si>
    <t>4-3150</t>
  </si>
  <si>
    <t>6-7500</t>
  </si>
  <si>
    <t>6-6700</t>
  </si>
  <si>
    <t>6-1155</t>
  </si>
  <si>
    <r>
      <rPr>
        <i/>
        <u/>
        <sz val="10"/>
        <rFont val="Arial"/>
        <family val="2"/>
      </rPr>
      <t>less</t>
    </r>
    <r>
      <rPr>
        <sz val="10"/>
        <rFont val="Arial"/>
        <family val="2"/>
      </rPr>
      <t xml:space="preserve"> Lease/rent payments for a place of public worship</t>
    </r>
  </si>
  <si>
    <t>Net Property Income</t>
  </si>
  <si>
    <t>Levy</t>
  </si>
  <si>
    <t xml:space="preserve">$50k - $100k </t>
  </si>
  <si>
    <t>$100k - $200k</t>
  </si>
  <si>
    <t>$200k - $400k</t>
  </si>
  <si>
    <t>&gt; $400k</t>
  </si>
  <si>
    <t>data entry</t>
  </si>
  <si>
    <t>Key:</t>
  </si>
  <si>
    <t>PROPERTY INCOME WORKSHEET</t>
  </si>
  <si>
    <t>Parish total</t>
  </si>
  <si>
    <t>Bands</t>
  </si>
  <si>
    <t>Rate</t>
  </si>
  <si>
    <t>Levy on excluded income</t>
  </si>
  <si>
    <t>Minimum Levy</t>
  </si>
  <si>
    <t>locked formula</t>
  </si>
  <si>
    <t>The amount of the Levy is determined by reference to this table -</t>
  </si>
  <si>
    <r>
      <t xml:space="preserve">Actual </t>
    </r>
    <r>
      <rPr>
        <b/>
        <sz val="10"/>
        <rFont val="Arial"/>
        <family val="2"/>
      </rPr>
      <t>Property Receipts Levy</t>
    </r>
    <r>
      <rPr>
        <sz val="10"/>
        <rFont val="Arial"/>
        <family val="2"/>
      </rPr>
      <t xml:space="preserve"> payable</t>
    </r>
  </si>
  <si>
    <t>15% of every $ &gt; $50k</t>
  </si>
  <si>
    <t>$7.5k + 25% of every $ &gt; $100k</t>
  </si>
  <si>
    <t>$32.5k + 35% of every $ &gt; $200k</t>
  </si>
  <si>
    <t>$102.5k + 45% of every $ &gt; $400k</t>
  </si>
  <si>
    <t>&lt; $50k</t>
  </si>
  <si>
    <t>4-3120</t>
  </si>
  <si>
    <t>4-3130</t>
  </si>
  <si>
    <t>6-7020</t>
  </si>
  <si>
    <t>Net Operating Receipts (calculated on page 1 of Prescribed Financial Statements)</t>
  </si>
  <si>
    <t>PROPERTY RECEIPTS LEVY calculation</t>
  </si>
  <si>
    <t>Rental income from the lease of a ministry residence</t>
  </si>
  <si>
    <t>6-6800</t>
  </si>
  <si>
    <r>
      <rPr>
        <i/>
        <u/>
        <sz val="10"/>
        <rFont val="Arial"/>
        <family val="2"/>
      </rPr>
      <t>less</t>
    </r>
    <r>
      <rPr>
        <sz val="10"/>
        <rFont val="Arial"/>
        <family val="2"/>
      </rPr>
      <t xml:space="preserve"> Expenses of property leased for income subject to an ordinance applying some portion of the income for non-parish purposes</t>
    </r>
  </si>
  <si>
    <t>I1</t>
  </si>
  <si>
    <t>E1</t>
  </si>
  <si>
    <t>I2</t>
  </si>
  <si>
    <t>E2</t>
  </si>
  <si>
    <t>I3</t>
  </si>
  <si>
    <t>E3</t>
  </si>
  <si>
    <t>I4</t>
  </si>
  <si>
    <t>E4</t>
  </si>
  <si>
    <t>I5</t>
  </si>
  <si>
    <t>E5</t>
  </si>
  <si>
    <t>E6</t>
  </si>
  <si>
    <t>E7</t>
  </si>
  <si>
    <t>I6</t>
  </si>
  <si>
    <t>E8</t>
  </si>
  <si>
    <t>total</t>
  </si>
  <si>
    <t>Property income all sources</t>
  </si>
  <si>
    <t>Property income excluded</t>
  </si>
  <si>
    <t>Levy on all income</t>
  </si>
  <si>
    <t>Levy applicable to Property Income from all sources</t>
  </si>
  <si>
    <r>
      <rPr>
        <i/>
        <u/>
        <sz val="11"/>
        <rFont val="Arial"/>
        <family val="2"/>
      </rPr>
      <t>less</t>
    </r>
    <r>
      <rPr>
        <sz val="11"/>
        <rFont val="Arial"/>
        <family val="2"/>
      </rPr>
      <t xml:space="preserve"> Levy applicable to Property Income subject to an ordinance applying some portion for non-parish purposes</t>
    </r>
  </si>
  <si>
    <t>Levy aplicable to Property Income subject to levy</t>
  </si>
  <si>
    <r>
      <rPr>
        <b/>
        <sz val="10"/>
        <rFont val="Arial"/>
        <family val="2"/>
      </rPr>
      <t>Property Income subject to the Levy</t>
    </r>
    <r>
      <rPr>
        <sz val="10"/>
        <rFont val="Arial"/>
        <family val="2"/>
      </rPr>
      <t xml:space="preserve"> </t>
    </r>
  </si>
  <si>
    <t>Where a single invoice or other charge (eg. loan interest or repayment) relates to more than one property, the calculation of Property Income subject to the Levy requires the parish to calculate</t>
  </si>
  <si>
    <r>
      <rPr>
        <i/>
        <u/>
        <sz val="10"/>
        <rFont val="Arial"/>
        <family val="2"/>
      </rPr>
      <t>less</t>
    </r>
    <r>
      <rPr>
        <sz val="10"/>
        <rFont val="Arial"/>
        <family val="2"/>
      </rPr>
      <t xml:space="preserve"> Expenses of property generating income from a licence agreement (utilities, r&amp;m, improvements, agency fees, etc)</t>
    </r>
  </si>
  <si>
    <t>6-7100 to 6-7400</t>
  </si>
  <si>
    <r>
      <rPr>
        <i/>
        <u/>
        <sz val="10"/>
        <rFont val="Arial"/>
        <family val="2"/>
      </rPr>
      <t>less</t>
    </r>
    <r>
      <rPr>
        <sz val="10"/>
        <rFont val="Arial"/>
        <family val="2"/>
      </rPr>
      <t xml:space="preserve"> Interest payments on loans relating to property generating rental income from a lease or licence</t>
    </r>
  </si>
  <si>
    <r>
      <rPr>
        <i/>
        <u/>
        <sz val="10"/>
        <rFont val="Arial"/>
        <family val="2"/>
      </rPr>
      <t>less</t>
    </r>
    <r>
      <rPr>
        <sz val="10"/>
        <rFont val="Arial"/>
        <family val="2"/>
      </rPr>
      <t xml:space="preserve"> Principal repayments on loans relating to property generating rental income from a lease or licence</t>
    </r>
  </si>
  <si>
    <t>I8</t>
  </si>
  <si>
    <r>
      <rPr>
        <i/>
        <u/>
        <sz val="10"/>
        <rFont val="Arial"/>
        <family val="2"/>
      </rPr>
      <t>less</t>
    </r>
    <r>
      <rPr>
        <sz val="10"/>
        <rFont val="Arial"/>
        <family val="2"/>
      </rPr>
      <t xml:space="preserve"> Expenses of property leased for income (utilities, r&amp;m, improvements, agency fees, etc) (other than </t>
    </r>
    <r>
      <rPr>
        <b/>
        <sz val="10"/>
        <rFont val="Arial"/>
        <family val="2"/>
      </rPr>
      <t>E8</t>
    </r>
    <r>
      <rPr>
        <sz val="10"/>
        <rFont val="Arial"/>
        <family val="2"/>
      </rPr>
      <t>)</t>
    </r>
  </si>
  <si>
    <t>total subject to ordinance</t>
  </si>
  <si>
    <t>subtotal 1 real property</t>
  </si>
  <si>
    <t>subtotal 2 real property</t>
  </si>
  <si>
    <t>S2</t>
  </si>
  <si>
    <t>T1</t>
  </si>
  <si>
    <t>(part of movement in B/S item 2-2000)</t>
  </si>
  <si>
    <t>SI</t>
  </si>
  <si>
    <t>Rental income from the lease of a place of public worship</t>
  </si>
  <si>
    <t>Comments</t>
  </si>
  <si>
    <t>Password to unprotect this sheet:</t>
  </si>
  <si>
    <t>Each of the amounts entered in expenses E1, E2, E3, E4, E5, E6 &amp; E8 should be entered as a negative value.</t>
  </si>
  <si>
    <r>
      <t>Finance income (other than</t>
    </r>
    <r>
      <rPr>
        <b/>
        <sz val="10"/>
        <rFont val="Arial"/>
        <family val="2"/>
      </rPr>
      <t xml:space="preserve"> I9</t>
    </r>
    <r>
      <rPr>
        <sz val="10"/>
        <rFont val="Arial"/>
        <family val="2"/>
      </rPr>
      <t>)</t>
    </r>
  </si>
  <si>
    <r>
      <t>Rental income from the lease of property (other than</t>
    </r>
    <r>
      <rPr>
        <b/>
        <sz val="10"/>
        <rFont val="Arial"/>
        <family val="2"/>
      </rPr>
      <t xml:space="preserve"> I1, I2 </t>
    </r>
    <r>
      <rPr>
        <sz val="10"/>
        <rFont val="Arial"/>
        <family val="2"/>
      </rPr>
      <t>or</t>
    </r>
    <r>
      <rPr>
        <b/>
        <sz val="10"/>
        <rFont val="Arial"/>
        <family val="2"/>
      </rPr>
      <t xml:space="preserve"> I8</t>
    </r>
    <r>
      <rPr>
        <sz val="10"/>
        <rFont val="Arial"/>
        <family val="2"/>
      </rPr>
      <t>)</t>
    </r>
  </si>
  <si>
    <t>Finance income subject to an ordinance applying some portion for non-parish purposes</t>
  </si>
  <si>
    <t>I9</t>
  </si>
  <si>
    <t>T2</t>
  </si>
  <si>
    <r>
      <rPr>
        <i/>
        <u/>
        <sz val="10"/>
        <rFont val="Arial"/>
        <family val="2"/>
      </rPr>
      <t>less</t>
    </r>
    <r>
      <rPr>
        <sz val="10"/>
        <rFont val="Arial"/>
        <family val="2"/>
      </rPr>
      <t xml:space="preserve"> Mortgage repayments, lease payments or housing benefit paid to ministry staff unable to live in a parish-owned ministry residence</t>
    </r>
  </si>
  <si>
    <t>Notes</t>
  </si>
  <si>
    <t>(part of 4-5000)</t>
  </si>
  <si>
    <t>Income</t>
  </si>
  <si>
    <t>Expense</t>
  </si>
  <si>
    <t>Net</t>
  </si>
  <si>
    <t>(negative)</t>
  </si>
  <si>
    <t>Parish name:</t>
  </si>
  <si>
    <t>Year ending:</t>
  </si>
  <si>
    <t>If your parish's circumstances require a further explanation, use the space below.</t>
  </si>
  <si>
    <t>(T1 + T2)</t>
  </si>
  <si>
    <t>(T2)</t>
  </si>
  <si>
    <t>Parish share of rental income from the lease of property subject to an ordinance applying some portion for non-parish purposes</t>
  </si>
  <si>
    <t>6.83% = 2021 PCR variable charge percentage for parishes with property</t>
  </si>
  <si>
    <t>49% = 2020 property insurance cost (building premium + aggregate deductible + 50% of SDS fee) / total net work costs</t>
  </si>
  <si>
    <t>No expenses can be claimed at E2 unless there is income at I2, the minister is unable to live in the residence generating the income at I2, and the number of ministers for whom benefits are</t>
  </si>
  <si>
    <t>claimed does not exceed the number of residences at I2.</t>
  </si>
  <si>
    <t>If the parish would have income at I2 but no expense at E2, the income should be shown instead at I3 and any expenses at E3.</t>
  </si>
  <si>
    <t>and charge only the appropriate portion of that invoice to the expenses shown in E1, E2, E5 or E6 (with the balance of that invoice charged elsewhere under the group item 6-6000).</t>
  </si>
  <si>
    <t>1, 2</t>
  </si>
  <si>
    <t>1, 2, 3</t>
  </si>
  <si>
    <t>Licence fees (ie income from property subject to a licence agreement)</t>
  </si>
  <si>
    <t>Casual booking fees</t>
  </si>
  <si>
    <r>
      <rPr>
        <i/>
        <u/>
        <sz val="10"/>
        <rFont val="Arial"/>
        <family val="2"/>
      </rPr>
      <t>less</t>
    </r>
    <r>
      <rPr>
        <sz val="10"/>
        <rFont val="Arial"/>
        <family val="2"/>
      </rPr>
      <t xml:space="preserve"> Property insurance component of variable PCR charge ((I1+I2+E2+I3+E3+I4+I5+I8+E8) x 6.55% x 45%)</t>
    </r>
  </si>
  <si>
    <t>6.55% = 2022 PCR variable charge percentage for parishes with property.  45% = 2021 property insurance cost (building (ISR + Heritage) premium + aggregate deductible + 50% of SDS fee) / total network costs.</t>
  </si>
  <si>
    <t>PIW2021</t>
  </si>
  <si>
    <r>
      <t xml:space="preserve">Income from a cemetery or collumbarium that is subject to a licence agreement should be included with other Licence fees at </t>
    </r>
    <r>
      <rPr>
        <b/>
        <i/>
        <sz val="9"/>
        <rFont val="Arial"/>
        <family val="2"/>
      </rPr>
      <t>I4</t>
    </r>
    <r>
      <rPr>
        <i/>
        <sz val="9"/>
        <rFont val="Arial"/>
        <family val="2"/>
      </rPr>
      <t xml:space="preserve">. </t>
    </r>
  </si>
  <si>
    <r>
      <t xml:space="preserve">All other income from a cemetery or collumbarium should be included with other Casual booking fees at </t>
    </r>
    <r>
      <rPr>
        <b/>
        <i/>
        <sz val="9"/>
        <rFont val="Arial"/>
        <family val="2"/>
      </rPr>
      <t>I5</t>
    </r>
    <r>
      <rPr>
        <i/>
        <sz val="9"/>
        <rFont val="Arial"/>
        <family val="2"/>
      </rPr>
      <t>.</t>
    </r>
  </si>
  <si>
    <t xml:space="preserve">Where a government grant (such as a Community Building Partnership program grant) is received and expended on improvements to an income producing property the grant should not be added to </t>
  </si>
  <si>
    <r>
      <t xml:space="preserve">the income of the property at either </t>
    </r>
    <r>
      <rPr>
        <b/>
        <i/>
        <sz val="9"/>
        <rFont val="Arial"/>
        <family val="2"/>
      </rPr>
      <t xml:space="preserve">I3 </t>
    </r>
    <r>
      <rPr>
        <i/>
        <sz val="9"/>
        <rFont val="Arial"/>
        <family val="2"/>
      </rPr>
      <t xml:space="preserve">or </t>
    </r>
    <r>
      <rPr>
        <b/>
        <i/>
        <sz val="9"/>
        <rFont val="Arial"/>
        <family val="2"/>
      </rPr>
      <t>I4</t>
    </r>
    <r>
      <rPr>
        <i/>
        <sz val="9"/>
        <rFont val="Arial"/>
        <family val="2"/>
      </rPr>
      <t xml:space="preserve">. However, the corresponding expenses (shown at either </t>
    </r>
    <r>
      <rPr>
        <b/>
        <i/>
        <sz val="9"/>
        <rFont val="Arial"/>
        <family val="2"/>
      </rPr>
      <t>E3</t>
    </r>
    <r>
      <rPr>
        <i/>
        <sz val="9"/>
        <rFont val="Arial"/>
        <family val="2"/>
      </rPr>
      <t xml:space="preserve"> or </t>
    </r>
    <r>
      <rPr>
        <b/>
        <i/>
        <sz val="9"/>
        <rFont val="Arial"/>
        <family val="2"/>
      </rPr>
      <t>E4</t>
    </r>
    <r>
      <rPr>
        <i/>
        <sz val="9"/>
        <rFont val="Arial"/>
        <family val="2"/>
      </rPr>
      <t>) should be reduced by the amount of the grant.</t>
    </r>
  </si>
  <si>
    <t>Leased former ministry residence -</t>
  </si>
  <si>
    <t>Government grants -</t>
  </si>
  <si>
    <t>Cemeteries and Collumbariums -</t>
  </si>
  <si>
    <t>Further Guidance from the Finance Committee</t>
  </si>
  <si>
    <r>
      <t xml:space="preserve">Normally the lease income from a ministry residence should be shown at </t>
    </r>
    <r>
      <rPr>
        <b/>
        <i/>
        <sz val="9"/>
        <rFont val="Arial"/>
        <family val="2"/>
      </rPr>
      <t xml:space="preserve">I2 </t>
    </r>
    <r>
      <rPr>
        <i/>
        <sz val="9"/>
        <rFont val="Arial"/>
        <family val="2"/>
      </rPr>
      <t xml:space="preserve">and the related payments or benefits provided to a member of the ministry staff at </t>
    </r>
    <r>
      <rPr>
        <b/>
        <i/>
        <sz val="9"/>
        <rFont val="Arial"/>
        <family val="2"/>
      </rPr>
      <t>E2</t>
    </r>
    <r>
      <rPr>
        <i/>
        <sz val="9"/>
        <rFont val="Arial"/>
        <family val="2"/>
      </rPr>
      <t xml:space="preserve">. However, if the amount paid or provided </t>
    </r>
  </si>
  <si>
    <r>
      <t xml:space="preserve">to the staff member is less than the direct expenses of that property the parish could choose to include the income at </t>
    </r>
    <r>
      <rPr>
        <b/>
        <i/>
        <sz val="9"/>
        <rFont val="Arial"/>
        <family val="2"/>
      </rPr>
      <t>I3</t>
    </r>
    <r>
      <rPr>
        <i/>
        <sz val="9"/>
        <rFont val="Arial"/>
        <family val="2"/>
      </rPr>
      <t xml:space="preserve"> (instead of </t>
    </r>
    <r>
      <rPr>
        <b/>
        <i/>
        <sz val="9"/>
        <rFont val="Arial"/>
        <family val="2"/>
      </rPr>
      <t>I2</t>
    </r>
    <r>
      <rPr>
        <i/>
        <sz val="9"/>
        <rFont val="Arial"/>
        <family val="2"/>
      </rPr>
      <t xml:space="preserve">) and the direct expenses at </t>
    </r>
    <r>
      <rPr>
        <b/>
        <i/>
        <sz val="9"/>
        <rFont val="Arial"/>
        <family val="2"/>
      </rPr>
      <t>E3</t>
    </r>
    <r>
      <rPr>
        <i/>
        <sz val="9"/>
        <rFont val="Arial"/>
        <family val="2"/>
      </rPr>
      <t xml:space="preserve"> (instead of the benefit at </t>
    </r>
    <r>
      <rPr>
        <b/>
        <i/>
        <sz val="9"/>
        <rFont val="Arial"/>
        <family val="2"/>
      </rPr>
      <t>E2</t>
    </r>
    <r>
      <rPr>
        <i/>
        <sz val="9"/>
        <rFont val="Arial"/>
        <family val="2"/>
      </rPr>
      <t>).</t>
    </r>
  </si>
  <si>
    <t>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</si>
</sst>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 #,##0_-;_-* &quot;-&quot;??_-;_-@_-"/>
    <numFmt numFmtId="166" formatCode="_-\ #,##0_-;\-\ #,##0_-;_-\ &quot;-&quot;??_-;_-@_-"/>
    <numFmt numFmtId="167" formatCode="_(* #,##0_);_(* \(#,##0\);_(* &quot;-&quot;??_);_(@_)"/>
  </numFmts>
  <fonts count="27" x14ac:knownFonts="1">
    <font>
      <sz val="10"/>
      <name val="Arial"/>
    </font>
    <font>
      <sz val="10"/>
      <name val="Arial"/>
      <family val="2"/>
    </font>
    <font>
      <b/>
      <sz val="10"/>
      <name val="Arial"/>
      <family val="2"/>
    </font>
    <font>
      <i/>
      <sz val="10"/>
      <name val="Arial"/>
      <family val="2"/>
    </font>
    <font>
      <sz val="10"/>
      <name val="Arial"/>
      <family val="2"/>
    </font>
    <font>
      <sz val="8"/>
      <name val="Arial"/>
      <family val="2"/>
    </font>
    <font>
      <b/>
      <i/>
      <sz val="10"/>
      <name val="Arial"/>
      <family val="2"/>
    </font>
    <font>
      <sz val="11"/>
      <name val="Arial"/>
      <family val="2"/>
    </font>
    <font>
      <i/>
      <u/>
      <sz val="10"/>
      <name val="Arial"/>
      <family val="2"/>
    </font>
    <font>
      <b/>
      <sz val="12"/>
      <name val="Arial"/>
      <family val="2"/>
    </font>
    <font>
      <sz val="9"/>
      <name val="Arial"/>
      <family val="2"/>
    </font>
    <font>
      <b/>
      <sz val="9"/>
      <name val="Arial"/>
      <family val="2"/>
    </font>
    <font>
      <i/>
      <sz val="9"/>
      <name val="Arial"/>
      <family val="2"/>
    </font>
    <font>
      <i/>
      <u/>
      <sz val="9"/>
      <name val="Arial"/>
      <family val="2"/>
    </font>
    <font>
      <i/>
      <u/>
      <sz val="11"/>
      <name val="Arial"/>
      <family val="2"/>
    </font>
    <font>
      <b/>
      <i/>
      <u/>
      <sz val="9"/>
      <name val="Arial"/>
      <family val="2"/>
    </font>
    <font>
      <b/>
      <sz val="11"/>
      <name val="Arial"/>
      <family val="2"/>
    </font>
    <font>
      <b/>
      <i/>
      <sz val="9"/>
      <name val="Arial"/>
      <family val="2"/>
    </font>
    <font>
      <sz val="12"/>
      <name val="Arial"/>
      <family val="2"/>
    </font>
    <font>
      <b/>
      <i/>
      <sz val="11"/>
      <name val="Arial"/>
      <family val="2"/>
    </font>
    <font>
      <sz val="10"/>
      <color rgb="FF0070C0"/>
      <name val="Arial"/>
      <family val="2"/>
    </font>
    <font>
      <sz val="9"/>
      <color rgb="FF0070C0"/>
      <name val="Arial"/>
      <family val="2"/>
    </font>
    <font>
      <sz val="10"/>
      <color rgb="FFFF0000"/>
      <name val="Arial"/>
      <family val="2"/>
    </font>
    <font>
      <i/>
      <sz val="10"/>
      <color rgb="FF0070C0"/>
      <name val="Arial"/>
      <family val="2"/>
    </font>
    <font>
      <sz val="8"/>
      <color rgb="FF0070C0"/>
      <name val="Arial"/>
      <family val="2"/>
    </font>
    <font>
      <b/>
      <sz val="10"/>
      <color rgb="FF0070C0"/>
      <name val="Arial"/>
      <family val="2"/>
    </font>
    <font>
      <sz val="9"/>
      <color rgb="FFFF0000"/>
      <name val="Arial"/>
      <family val="2"/>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28">
    <border>
      <left/>
      <right/>
      <top/>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1">
    <xf numFmtId="0" fontId="0" fillId="0" borderId="0" xfId="0"/>
    <xf numFmtId="0" fontId="4" fillId="0" borderId="0" xfId="0" applyFont="1"/>
    <xf numFmtId="0" fontId="7" fillId="0" borderId="0" xfId="0" applyFont="1"/>
    <xf numFmtId="49" fontId="5" fillId="0" borderId="0" xfId="0" applyNumberFormat="1" applyFont="1" applyAlignment="1">
      <alignment horizontal="center"/>
    </xf>
    <xf numFmtId="0" fontId="4" fillId="0" borderId="0" xfId="0" quotePrefix="1" applyFont="1"/>
    <xf numFmtId="0" fontId="3" fillId="0" borderId="0" xfId="0" applyFont="1"/>
    <xf numFmtId="0" fontId="6" fillId="0" borderId="0" xfId="0" quotePrefix="1" applyFont="1"/>
    <xf numFmtId="166" fontId="10" fillId="0" borderId="0" xfId="1" quotePrefix="1" applyNumberFormat="1" applyFont="1" applyFill="1" applyBorder="1" applyAlignment="1" applyProtection="1">
      <alignment horizontal="center"/>
    </xf>
    <xf numFmtId="166" fontId="11" fillId="0" borderId="0" xfId="1" applyNumberFormat="1" applyFont="1" applyFill="1" applyBorder="1" applyAlignment="1" applyProtection="1">
      <alignment horizontal="center"/>
    </xf>
    <xf numFmtId="166" fontId="12" fillId="0" borderId="0" xfId="1" quotePrefix="1" applyNumberFormat="1" applyFont="1" applyFill="1" applyBorder="1" applyAlignment="1" applyProtection="1">
      <alignment horizontal="center"/>
    </xf>
    <xf numFmtId="0" fontId="20" fillId="0" borderId="0" xfId="0" applyFont="1"/>
    <xf numFmtId="166" fontId="21" fillId="0" borderId="0" xfId="1" quotePrefix="1" applyNumberFormat="1" applyFont="1" applyFill="1" applyBorder="1" applyAlignment="1" applyProtection="1">
      <alignment horizontal="center"/>
    </xf>
    <xf numFmtId="166" fontId="12" fillId="0" borderId="0" xfId="1" quotePrefix="1" applyNumberFormat="1" applyFont="1" applyFill="1" applyBorder="1" applyAlignment="1" applyProtection="1">
      <alignment horizontal="left"/>
    </xf>
    <xf numFmtId="166" fontId="10" fillId="0" borderId="0" xfId="1" quotePrefix="1" applyNumberFormat="1" applyFont="1" applyFill="1" applyBorder="1" applyAlignment="1" applyProtection="1">
      <alignment horizontal="right"/>
    </xf>
    <xf numFmtId="166" fontId="13" fillId="0" borderId="0" xfId="1" quotePrefix="1" applyNumberFormat="1" applyFont="1" applyFill="1" applyBorder="1" applyAlignment="1" applyProtection="1">
      <alignment horizontal="right"/>
    </xf>
    <xf numFmtId="166" fontId="2" fillId="0" borderId="0" xfId="1" applyNumberFormat="1" applyFont="1" applyFill="1" applyBorder="1" applyAlignment="1" applyProtection="1">
      <alignment horizontal="center"/>
    </xf>
    <xf numFmtId="166" fontId="2" fillId="0" borderId="0" xfId="1" quotePrefix="1" applyNumberFormat="1" applyFont="1" applyFill="1" applyBorder="1" applyAlignment="1" applyProtection="1">
      <alignment horizontal="center"/>
    </xf>
    <xf numFmtId="167" fontId="4" fillId="2" borderId="1" xfId="0" applyNumberFormat="1" applyFont="1" applyFill="1" applyBorder="1" applyAlignment="1" applyProtection="1">
      <alignment horizontal="center"/>
      <protection locked="0"/>
    </xf>
    <xf numFmtId="167" fontId="4" fillId="2" borderId="2" xfId="0" applyNumberFormat="1" applyFont="1" applyFill="1" applyBorder="1" applyAlignment="1" applyProtection="1">
      <alignment horizontal="center"/>
      <protection locked="0"/>
    </xf>
    <xf numFmtId="167" fontId="4" fillId="2" borderId="3" xfId="0" applyNumberFormat="1" applyFont="1" applyFill="1" applyBorder="1" applyProtection="1">
      <protection locked="0"/>
    </xf>
    <xf numFmtId="0" fontId="0" fillId="2" borderId="0" xfId="0" applyFill="1" applyProtection="1">
      <protection locked="0"/>
    </xf>
    <xf numFmtId="0" fontId="0" fillId="2" borderId="2" xfId="0" applyFill="1" applyBorder="1" applyProtection="1">
      <protection locked="0"/>
    </xf>
    <xf numFmtId="0" fontId="0" fillId="2" borderId="4" xfId="0" applyFill="1" applyBorder="1" applyProtection="1">
      <protection locked="0"/>
    </xf>
    <xf numFmtId="0" fontId="0" fillId="2" borderId="5" xfId="0" applyFill="1" applyBorder="1" applyProtection="1">
      <protection locked="0"/>
    </xf>
    <xf numFmtId="0" fontId="4" fillId="2" borderId="2" xfId="0" applyFont="1"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4" fillId="2" borderId="0" xfId="0" applyFont="1" applyFill="1" applyProtection="1">
      <protection locked="0"/>
    </xf>
    <xf numFmtId="0" fontId="15" fillId="0" borderId="1" xfId="0" applyFont="1" applyBorder="1"/>
    <xf numFmtId="0" fontId="12" fillId="0" borderId="4" xfId="0" applyFont="1" applyBorder="1"/>
    <xf numFmtId="0" fontId="0" fillId="0" borderId="5" xfId="0" applyBorder="1"/>
    <xf numFmtId="0" fontId="0" fillId="0" borderId="7" xfId="0" applyBorder="1"/>
    <xf numFmtId="0" fontId="7" fillId="0" borderId="0" xfId="0" applyFont="1" applyAlignment="1">
      <alignment horizontal="center"/>
    </xf>
    <xf numFmtId="0" fontId="17" fillId="0" borderId="0" xfId="0" applyFont="1" applyAlignment="1">
      <alignment horizontal="center"/>
    </xf>
    <xf numFmtId="0" fontId="12" fillId="0" borderId="0" xfId="0" applyFont="1" applyAlignment="1">
      <alignment horizontal="center"/>
    </xf>
    <xf numFmtId="167" fontId="4" fillId="2" borderId="0" xfId="0" applyNumberFormat="1" applyFont="1" applyFill="1" applyAlignment="1" applyProtection="1">
      <alignment horizontal="center"/>
      <protection locked="0"/>
    </xf>
    <xf numFmtId="166" fontId="10" fillId="0" borderId="8" xfId="1" quotePrefix="1" applyNumberFormat="1" applyFont="1" applyFill="1" applyBorder="1" applyAlignment="1" applyProtection="1">
      <alignment horizontal="right"/>
    </xf>
    <xf numFmtId="0" fontId="0" fillId="2" borderId="1" xfId="0" applyFill="1" applyBorder="1" applyProtection="1">
      <protection locked="0"/>
    </xf>
    <xf numFmtId="0" fontId="4" fillId="2" borderId="9" xfId="0" applyFont="1" applyFill="1" applyBorder="1" applyProtection="1">
      <protection locked="0"/>
    </xf>
    <xf numFmtId="0" fontId="0" fillId="2" borderId="9" xfId="0" applyFill="1" applyBorder="1" applyProtection="1">
      <protection locked="0"/>
    </xf>
    <xf numFmtId="0" fontId="0" fillId="2" borderId="10" xfId="0" applyFill="1" applyBorder="1" applyProtection="1">
      <protection locked="0"/>
    </xf>
    <xf numFmtId="0" fontId="22" fillId="0" borderId="0" xfId="0" quotePrefix="1" applyFont="1"/>
    <xf numFmtId="0" fontId="22" fillId="0" borderId="0" xfId="0" applyFont="1"/>
    <xf numFmtId="0" fontId="23" fillId="0" borderId="0" xfId="0" applyFont="1"/>
    <xf numFmtId="49" fontId="24" fillId="0" borderId="0" xfId="0" applyNumberFormat="1" applyFont="1" applyAlignment="1">
      <alignment horizontal="center"/>
    </xf>
    <xf numFmtId="166" fontId="21" fillId="0" borderId="0" xfId="1" quotePrefix="1" applyNumberFormat="1" applyFont="1" applyFill="1" applyBorder="1" applyAlignment="1" applyProtection="1">
      <alignment horizontal="right"/>
    </xf>
    <xf numFmtId="0" fontId="12" fillId="0" borderId="0" xfId="0" quotePrefix="1" applyFont="1"/>
    <xf numFmtId="0" fontId="9" fillId="0" borderId="0" xfId="0" applyFont="1"/>
    <xf numFmtId="0" fontId="10" fillId="0" borderId="0" xfId="0" applyFont="1" applyAlignment="1">
      <alignment horizontal="center"/>
    </xf>
    <xf numFmtId="0" fontId="2" fillId="0" borderId="1" xfId="0" applyFont="1" applyBorder="1" applyAlignment="1">
      <alignment horizontal="right"/>
    </xf>
    <xf numFmtId="0" fontId="18" fillId="0" borderId="0" xfId="0" applyFont="1"/>
    <xf numFmtId="0" fontId="2" fillId="0" borderId="4" xfId="0"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center"/>
    </xf>
    <xf numFmtId="0" fontId="2" fillId="0" borderId="6" xfId="0" applyFont="1" applyBorder="1" applyAlignment="1">
      <alignment horizontal="center"/>
    </xf>
    <xf numFmtId="0" fontId="0" fillId="0" borderId="9" xfId="0" applyBorder="1"/>
    <xf numFmtId="0" fontId="16" fillId="0" borderId="10" xfId="0" applyFont="1" applyBorder="1" applyAlignment="1">
      <alignment horizontal="right"/>
    </xf>
    <xf numFmtId="0" fontId="2" fillId="0" borderId="0" xfId="0" applyFont="1"/>
    <xf numFmtId="0" fontId="0" fillId="0" borderId="4" xfId="0" applyBorder="1"/>
    <xf numFmtId="0" fontId="3" fillId="0" borderId="5" xfId="0" applyFont="1" applyBorder="1"/>
    <xf numFmtId="0" fontId="0" fillId="3" borderId="9" xfId="0" applyFill="1" applyBorder="1"/>
    <xf numFmtId="0" fontId="0" fillId="3" borderId="10" xfId="0" applyFill="1" applyBorder="1"/>
    <xf numFmtId="167" fontId="4" fillId="3" borderId="2" xfId="0" applyNumberFormat="1" applyFont="1" applyFill="1" applyBorder="1" applyAlignment="1">
      <alignment horizontal="center"/>
    </xf>
    <xf numFmtId="167" fontId="0" fillId="3" borderId="6" xfId="0" applyNumberFormat="1" applyFill="1" applyBorder="1"/>
    <xf numFmtId="0" fontId="0" fillId="3" borderId="0" xfId="0" applyFill="1"/>
    <xf numFmtId="0" fontId="0" fillId="3" borderId="6" xfId="0" applyFill="1" applyBorder="1"/>
    <xf numFmtId="167" fontId="0" fillId="3" borderId="8" xfId="0" applyNumberFormat="1" applyFill="1" applyBorder="1"/>
    <xf numFmtId="167" fontId="4" fillId="3" borderId="11" xfId="0" applyNumberFormat="1" applyFont="1" applyFill="1" applyBorder="1" applyAlignment="1">
      <alignment horizontal="center"/>
    </xf>
    <xf numFmtId="167" fontId="4" fillId="3" borderId="12" xfId="0" applyNumberFormat="1" applyFont="1" applyFill="1" applyBorder="1" applyAlignment="1">
      <alignment horizontal="center"/>
    </xf>
    <xf numFmtId="0" fontId="0" fillId="3" borderId="1" xfId="0" applyFill="1" applyBorder="1"/>
    <xf numFmtId="167" fontId="4" fillId="3" borderId="10" xfId="0" applyNumberFormat="1" applyFont="1" applyFill="1" applyBorder="1" applyAlignment="1">
      <alignment horizontal="center"/>
    </xf>
    <xf numFmtId="0" fontId="0" fillId="3" borderId="2" xfId="0" applyFill="1" applyBorder="1"/>
    <xf numFmtId="167" fontId="4" fillId="3" borderId="6" xfId="0" applyNumberFormat="1" applyFont="1" applyFill="1" applyBorder="1" applyAlignment="1">
      <alignment horizontal="center"/>
    </xf>
    <xf numFmtId="0" fontId="25" fillId="0" borderId="0" xfId="0" applyFont="1"/>
    <xf numFmtId="0" fontId="0" fillId="3" borderId="4" xfId="0" applyFill="1" applyBorder="1"/>
    <xf numFmtId="167" fontId="4" fillId="3" borderId="5" xfId="0" applyNumberFormat="1" applyFont="1" applyFill="1" applyBorder="1" applyAlignment="1">
      <alignment horizontal="center"/>
    </xf>
    <xf numFmtId="167" fontId="4" fillId="3" borderId="7" xfId="0" applyNumberFormat="1" applyFont="1" applyFill="1" applyBorder="1" applyAlignment="1">
      <alignment horizontal="center"/>
    </xf>
    <xf numFmtId="0" fontId="0" fillId="3" borderId="8" xfId="0" applyFill="1" applyBorder="1"/>
    <xf numFmtId="167" fontId="4" fillId="3" borderId="0" xfId="0" applyNumberFormat="1" applyFont="1" applyFill="1" applyAlignment="1">
      <alignment horizontal="center"/>
    </xf>
    <xf numFmtId="0" fontId="10" fillId="0" borderId="0" xfId="0" quotePrefix="1" applyFont="1" applyAlignment="1">
      <alignment horizontal="right"/>
    </xf>
    <xf numFmtId="167" fontId="2" fillId="3" borderId="11" xfId="0" applyNumberFormat="1" applyFont="1" applyFill="1" applyBorder="1"/>
    <xf numFmtId="167" fontId="2" fillId="3" borderId="12" xfId="0" applyNumberFormat="1" applyFont="1" applyFill="1" applyBorder="1"/>
    <xf numFmtId="167" fontId="0" fillId="3" borderId="10" xfId="0" applyNumberFormat="1" applyFill="1" applyBorder="1"/>
    <xf numFmtId="0" fontId="10" fillId="0" borderId="0" xfId="0" applyFont="1" applyAlignment="1">
      <alignment horizontal="right"/>
    </xf>
    <xf numFmtId="167" fontId="0" fillId="3" borderId="11" xfId="0" applyNumberFormat="1" applyFill="1" applyBorder="1"/>
    <xf numFmtId="0" fontId="12" fillId="0" borderId="0" xfId="0" applyFont="1"/>
    <xf numFmtId="0" fontId="12" fillId="3" borderId="0" xfId="0" applyFont="1" applyFill="1"/>
    <xf numFmtId="167" fontId="4" fillId="3" borderId="13" xfId="0" applyNumberFormat="1" applyFont="1" applyFill="1" applyBorder="1"/>
    <xf numFmtId="167" fontId="4" fillId="0" borderId="0" xfId="0" applyNumberFormat="1" applyFont="1"/>
    <xf numFmtId="167" fontId="4" fillId="3" borderId="3" xfId="0" applyNumberFormat="1" applyFont="1" applyFill="1" applyBorder="1"/>
    <xf numFmtId="167" fontId="4" fillId="3" borderId="14" xfId="0" applyNumberFormat="1" applyFont="1" applyFill="1" applyBorder="1"/>
    <xf numFmtId="167" fontId="2" fillId="3" borderId="15" xfId="0" applyNumberFormat="1" applyFont="1" applyFill="1" applyBorder="1"/>
    <xf numFmtId="167" fontId="2" fillId="0" borderId="0" xfId="0" applyNumberFormat="1" applyFont="1"/>
    <xf numFmtId="0" fontId="20" fillId="3" borderId="16" xfId="0" applyFont="1" applyFill="1" applyBorder="1"/>
    <xf numFmtId="0" fontId="20" fillId="0" borderId="0" xfId="0" applyFont="1" applyAlignment="1">
      <alignment horizontal="center" wrapText="1"/>
    </xf>
    <xf numFmtId="0" fontId="20" fillId="3" borderId="17" xfId="0" applyFont="1" applyFill="1" applyBorder="1"/>
    <xf numFmtId="0" fontId="20" fillId="3" borderId="17" xfId="0" applyFont="1" applyFill="1" applyBorder="1" applyAlignment="1">
      <alignment horizontal="center"/>
    </xf>
    <xf numFmtId="0" fontId="20" fillId="3" borderId="18" xfId="0" applyFont="1" applyFill="1" applyBorder="1" applyAlignment="1">
      <alignment horizontal="center"/>
    </xf>
    <xf numFmtId="0" fontId="20" fillId="3" borderId="18" xfId="0" applyFont="1" applyFill="1" applyBorder="1" applyAlignment="1">
      <alignment horizontal="center" wrapText="1"/>
    </xf>
    <xf numFmtId="167" fontId="25" fillId="3" borderId="17" xfId="0" applyNumberFormat="1" applyFont="1" applyFill="1" applyBorder="1"/>
    <xf numFmtId="167" fontId="25" fillId="3" borderId="17" xfId="0" applyNumberFormat="1" applyFont="1" applyFill="1" applyBorder="1" applyAlignment="1">
      <alignment horizontal="center" wrapText="1"/>
    </xf>
    <xf numFmtId="0" fontId="20" fillId="3" borderId="17" xfId="0" applyFont="1" applyFill="1" applyBorder="1" applyAlignment="1">
      <alignment horizontal="center" wrapText="1"/>
    </xf>
    <xf numFmtId="165" fontId="20" fillId="3" borderId="17" xfId="1" applyNumberFormat="1" applyFont="1" applyFill="1" applyBorder="1" applyProtection="1"/>
    <xf numFmtId="9" fontId="20" fillId="3" borderId="17" xfId="2" applyFont="1" applyFill="1" applyBorder="1" applyProtection="1"/>
    <xf numFmtId="165" fontId="20" fillId="0" borderId="0" xfId="1" applyNumberFormat="1" applyFont="1" applyFill="1" applyBorder="1" applyProtection="1"/>
    <xf numFmtId="165" fontId="20" fillId="3" borderId="18" xfId="1" applyNumberFormat="1" applyFont="1" applyFill="1" applyBorder="1" applyProtection="1"/>
    <xf numFmtId="9" fontId="20" fillId="3" borderId="18" xfId="2" applyFont="1" applyFill="1" applyBorder="1" applyProtection="1"/>
    <xf numFmtId="0" fontId="20" fillId="3" borderId="18" xfId="0" applyFont="1" applyFill="1" applyBorder="1"/>
    <xf numFmtId="165" fontId="25" fillId="3" borderId="19" xfId="0" applyNumberFormat="1" applyFont="1" applyFill="1" applyBorder="1"/>
    <xf numFmtId="165" fontId="25" fillId="0" borderId="0" xfId="0" applyNumberFormat="1" applyFont="1"/>
    <xf numFmtId="0" fontId="4" fillId="0" borderId="0" xfId="0" applyFont="1" applyAlignment="1">
      <alignment horizontal="right"/>
    </xf>
    <xf numFmtId="166" fontId="26" fillId="0" borderId="0" xfId="1" quotePrefix="1" applyNumberFormat="1" applyFont="1" applyFill="1" applyBorder="1" applyAlignment="1" applyProtection="1">
      <alignment horizontal="right"/>
    </xf>
    <xf numFmtId="0" fontId="10" fillId="3" borderId="0" xfId="0" applyFont="1" applyFill="1"/>
    <xf numFmtId="0" fontId="19" fillId="0" borderId="20" xfId="0" applyFont="1" applyBorder="1" applyAlignment="1">
      <alignment horizontal="left"/>
    </xf>
    <xf numFmtId="0" fontId="12" fillId="0" borderId="21" xfId="0" quotePrefix="1" applyFont="1" applyBorder="1"/>
    <xf numFmtId="0" fontId="4" fillId="0" borderId="21" xfId="0" applyFont="1" applyBorder="1"/>
    <xf numFmtId="0" fontId="2" fillId="0" borderId="21" xfId="0" applyFont="1" applyBorder="1"/>
    <xf numFmtId="49" fontId="5" fillId="0" borderId="21" xfId="0" applyNumberFormat="1" applyFont="1" applyBorder="1" applyAlignment="1">
      <alignment horizontal="center"/>
    </xf>
    <xf numFmtId="166" fontId="11" fillId="0" borderId="21" xfId="1" applyNumberFormat="1" applyFont="1" applyFill="1" applyBorder="1" applyAlignment="1" applyProtection="1">
      <alignment horizontal="center"/>
    </xf>
    <xf numFmtId="0" fontId="0" fillId="0" borderId="21" xfId="0" applyBorder="1"/>
    <xf numFmtId="0" fontId="0" fillId="0" borderId="22" xfId="0" applyBorder="1"/>
    <xf numFmtId="0" fontId="3" fillId="0" borderId="23" xfId="0" applyFont="1" applyBorder="1" applyAlignment="1">
      <alignment horizontal="left"/>
    </xf>
    <xf numFmtId="0" fontId="0" fillId="0" borderId="24" xfId="0" applyBorder="1"/>
    <xf numFmtId="0" fontId="19" fillId="0" borderId="23" xfId="0" applyFont="1" applyBorder="1" applyAlignment="1">
      <alignment horizontal="left"/>
    </xf>
    <xf numFmtId="0" fontId="12" fillId="0" borderId="23" xfId="0" applyFont="1" applyBorder="1" applyAlignment="1">
      <alignment horizontal="center"/>
    </xf>
    <xf numFmtId="0" fontId="3" fillId="0" borderId="23" xfId="0" quotePrefix="1" applyFont="1" applyBorder="1"/>
    <xf numFmtId="0" fontId="12" fillId="0" borderId="23" xfId="0" quotePrefix="1" applyFont="1" applyBorder="1"/>
    <xf numFmtId="0" fontId="12" fillId="0" borderId="25" xfId="0" quotePrefix="1" applyFont="1" applyBorder="1"/>
    <xf numFmtId="0" fontId="12" fillId="0" borderId="26" xfId="0" applyFont="1" applyBorder="1"/>
    <xf numFmtId="0" fontId="4" fillId="0" borderId="26" xfId="0" applyFont="1" applyBorder="1"/>
    <xf numFmtId="0" fontId="2" fillId="0" borderId="26" xfId="0" applyFont="1" applyBorder="1"/>
    <xf numFmtId="49" fontId="5" fillId="0" borderId="26" xfId="0" applyNumberFormat="1" applyFont="1" applyBorder="1" applyAlignment="1">
      <alignment horizontal="center"/>
    </xf>
    <xf numFmtId="166" fontId="11" fillId="0" borderId="26" xfId="1" applyNumberFormat="1" applyFont="1" applyFill="1" applyBorder="1" applyAlignment="1" applyProtection="1">
      <alignment horizontal="center"/>
    </xf>
    <xf numFmtId="0" fontId="0" fillId="0" borderId="26" xfId="0" applyBorder="1"/>
    <xf numFmtId="0" fontId="0" fillId="0" borderId="27" xfId="0" applyBorder="1"/>
    <xf numFmtId="167" fontId="0" fillId="2" borderId="6" xfId="0" applyNumberFormat="1" applyFill="1" applyBorder="1" applyProtection="1">
      <protection locked="0"/>
    </xf>
    <xf numFmtId="166" fontId="10" fillId="3" borderId="8" xfId="1" quotePrefix="1" applyNumberFormat="1" applyFont="1" applyFill="1" applyBorder="1" applyAlignment="1" applyProtection="1">
      <alignment horizontal="right"/>
      <protection locked="0"/>
    </xf>
    <xf numFmtId="167" fontId="4" fillId="2" borderId="6" xfId="0" applyNumberFormat="1" applyFont="1" applyFill="1" applyBorder="1" applyProtection="1">
      <protection locked="0"/>
    </xf>
    <xf numFmtId="0" fontId="2" fillId="0" borderId="1" xfId="0" applyFont="1" applyBorder="1" applyAlignment="1">
      <alignment horizontal="center"/>
    </xf>
    <xf numFmtId="0" fontId="2" fillId="0" borderId="9" xfId="0" applyFont="1" applyBorder="1" applyAlignment="1">
      <alignment horizontal="center"/>
    </xf>
    <xf numFmtId="0" fontId="0" fillId="0" borderId="10" xfId="0" applyBorder="1" applyAlignment="1">
      <alignment horizontal="center"/>
    </xf>
    <xf numFmtId="0" fontId="4" fillId="0" borderId="4" xfId="0" applyFont="1" applyBorder="1" applyAlignment="1">
      <alignment horizontal="center"/>
    </xf>
    <xf numFmtId="0" fontId="4" fillId="0" borderId="7" xfId="0" applyFont="1" applyBorder="1" applyAlignment="1">
      <alignment horizontal="center"/>
    </xf>
    <xf numFmtId="0" fontId="4" fillId="0" borderId="5" xfId="0" applyFont="1" applyBorder="1" applyAlignment="1">
      <alignment horizontal="center"/>
    </xf>
    <xf numFmtId="0" fontId="4" fillId="0" borderId="2"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20" fillId="3" borderId="16" xfId="0" applyFont="1" applyFill="1" applyBorder="1" applyAlignment="1">
      <alignment horizontal="center" wrapText="1"/>
    </xf>
    <xf numFmtId="0" fontId="20" fillId="3" borderId="17" xfId="0" applyFont="1" applyFill="1" applyBorder="1" applyAlignment="1">
      <alignment horizontal="center" wrapText="1"/>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3" borderId="5" xfId="0" applyFont="1" applyFill="1" applyBorder="1" applyAlignment="1">
      <alignment horizontal="center"/>
    </xf>
    <xf numFmtId="0" fontId="4" fillId="0" borderId="8" xfId="0" applyFont="1" applyBorder="1" applyAlignment="1">
      <alignment horizontal="center"/>
    </xf>
    <xf numFmtId="0" fontId="4" fillId="0" borderId="12" xfId="0" applyFont="1" applyBorder="1" applyAlignment="1">
      <alignment horizontal="center"/>
    </xf>
    <xf numFmtId="0" fontId="4" fillId="0" borderId="11" xfId="0" applyFont="1" applyBorder="1" applyAlignment="1">
      <alignment horizontal="center"/>
    </xf>
    <xf numFmtId="0" fontId="4" fillId="0" borderId="1" xfId="0" applyFont="1" applyBorder="1" applyAlignment="1">
      <alignment horizontal="center"/>
    </xf>
    <xf numFmtId="0" fontId="4" fillId="0" borderId="10" xfId="0" applyFont="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1" fillId="0" borderId="0" xfId="0" applyFont="1"/>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1"/>
  <sheetViews>
    <sheetView tabSelected="1" zoomScaleNormal="100" zoomScaleSheetLayoutView="100" workbookViewId="0">
      <selection activeCell="R12" sqref="R12"/>
    </sheetView>
  </sheetViews>
  <sheetFormatPr defaultRowHeight="13.2" x14ac:dyDescent="0.25"/>
  <cols>
    <col min="15" max="16" width="10.77734375" customWidth="1"/>
    <col min="17" max="19" width="11.77734375" customWidth="1"/>
  </cols>
  <sheetData>
    <row r="1" spans="1:31" ht="15.6" x14ac:dyDescent="0.3">
      <c r="A1" s="47" t="s">
        <v>18</v>
      </c>
      <c r="I1" s="48"/>
      <c r="J1" s="48"/>
      <c r="N1" s="49" t="s">
        <v>17</v>
      </c>
      <c r="O1" s="150" t="s">
        <v>16</v>
      </c>
      <c r="P1" s="151"/>
    </row>
    <row r="2" spans="1:31" ht="15" x14ac:dyDescent="0.25">
      <c r="A2" s="50" t="s">
        <v>92</v>
      </c>
      <c r="C2" s="27"/>
      <c r="D2" s="20"/>
      <c r="E2" s="20"/>
      <c r="F2" s="20"/>
      <c r="I2" s="48"/>
      <c r="J2" s="48"/>
      <c r="N2" s="51"/>
      <c r="O2" s="152" t="s">
        <v>24</v>
      </c>
      <c r="P2" s="152"/>
      <c r="Q2" s="139" t="s">
        <v>19</v>
      </c>
      <c r="R2" s="140"/>
      <c r="S2" s="141"/>
    </row>
    <row r="3" spans="1:31" ht="15" x14ac:dyDescent="0.25">
      <c r="A3" s="50" t="s">
        <v>93</v>
      </c>
      <c r="C3" s="20"/>
      <c r="D3" s="20"/>
      <c r="E3" s="20"/>
      <c r="F3" s="20"/>
      <c r="H3" s="1"/>
      <c r="I3" s="48"/>
      <c r="J3" s="48"/>
      <c r="N3" s="52"/>
      <c r="O3" s="53"/>
      <c r="P3" s="53"/>
      <c r="Q3" s="54" t="s">
        <v>88</v>
      </c>
      <c r="R3" s="52" t="s">
        <v>89</v>
      </c>
      <c r="S3" s="55" t="s">
        <v>90</v>
      </c>
      <c r="U3" s="28" t="s">
        <v>77</v>
      </c>
      <c r="V3" s="56"/>
      <c r="W3" s="56"/>
      <c r="X3" s="56"/>
      <c r="Y3" s="56"/>
      <c r="Z3" s="56"/>
      <c r="AA3" s="56"/>
      <c r="AB3" s="56"/>
      <c r="AC3" s="56"/>
      <c r="AD3" s="56"/>
      <c r="AE3" s="57"/>
    </row>
    <row r="4" spans="1:31" x14ac:dyDescent="0.25">
      <c r="A4" s="6"/>
      <c r="B4" s="58"/>
      <c r="C4" s="1"/>
      <c r="D4" s="1"/>
      <c r="E4" s="58"/>
      <c r="F4" s="1"/>
      <c r="G4" s="1"/>
      <c r="H4" s="3"/>
      <c r="N4" s="14" t="s">
        <v>0</v>
      </c>
      <c r="O4" s="14" t="s">
        <v>86</v>
      </c>
      <c r="P4" s="9"/>
      <c r="Q4" s="59"/>
      <c r="R4" s="60" t="s">
        <v>91</v>
      </c>
      <c r="S4" s="31"/>
      <c r="U4" s="29" t="s">
        <v>94</v>
      </c>
      <c r="V4" s="30"/>
      <c r="W4" s="30"/>
      <c r="X4" s="30"/>
      <c r="Y4" s="30"/>
      <c r="Z4" s="30"/>
      <c r="AA4" s="30"/>
      <c r="AB4" s="30"/>
      <c r="AC4" s="30"/>
      <c r="AD4" s="30"/>
      <c r="AE4" s="31"/>
    </row>
    <row r="5" spans="1:31" x14ac:dyDescent="0.25">
      <c r="A5" s="4" t="s">
        <v>76</v>
      </c>
      <c r="B5" s="1"/>
      <c r="D5" s="1"/>
      <c r="E5" s="58"/>
      <c r="F5" s="1"/>
      <c r="G5" s="5"/>
      <c r="H5" s="3"/>
      <c r="N5" s="13" t="s">
        <v>33</v>
      </c>
      <c r="O5" s="13"/>
      <c r="P5" s="52" t="s">
        <v>40</v>
      </c>
      <c r="Q5" s="17"/>
      <c r="R5" s="61"/>
      <c r="S5" s="62"/>
      <c r="T5" s="52" t="s">
        <v>40</v>
      </c>
      <c r="U5" s="37"/>
      <c r="V5" s="38"/>
      <c r="W5" s="39"/>
      <c r="X5" s="39"/>
      <c r="Y5" s="39"/>
      <c r="Z5" s="39"/>
      <c r="AA5" s="39"/>
      <c r="AB5" s="39"/>
      <c r="AC5" s="39"/>
      <c r="AD5" s="39"/>
      <c r="AE5" s="40"/>
    </row>
    <row r="6" spans="1:31" x14ac:dyDescent="0.25">
      <c r="A6" s="4" t="s">
        <v>9</v>
      </c>
      <c r="B6" s="1"/>
      <c r="D6" s="1"/>
      <c r="E6" s="58"/>
      <c r="F6" s="1"/>
      <c r="G6" s="5"/>
      <c r="H6" s="3"/>
      <c r="N6" s="13" t="s">
        <v>38</v>
      </c>
      <c r="O6" s="13" t="s">
        <v>104</v>
      </c>
      <c r="P6" s="52" t="s">
        <v>41</v>
      </c>
      <c r="Q6" s="63"/>
      <c r="R6" s="138"/>
      <c r="S6" s="64">
        <f>IF(Q5&gt;0,Q5+R6,0)</f>
        <v>0</v>
      </c>
      <c r="T6" s="52" t="s">
        <v>41</v>
      </c>
      <c r="U6" s="21"/>
      <c r="V6" s="27"/>
      <c r="W6" s="20"/>
      <c r="X6" s="20"/>
      <c r="Y6" s="20"/>
      <c r="Z6" s="20"/>
      <c r="AA6" s="20"/>
      <c r="AB6" s="20"/>
      <c r="AC6" s="20"/>
      <c r="AD6" s="20"/>
      <c r="AE6" s="25"/>
    </row>
    <row r="7" spans="1:31" x14ac:dyDescent="0.25">
      <c r="A7" s="4" t="s">
        <v>37</v>
      </c>
      <c r="B7" s="1"/>
      <c r="D7" s="1"/>
      <c r="E7" s="58"/>
      <c r="F7" s="1"/>
      <c r="G7" s="5"/>
      <c r="H7" s="3"/>
      <c r="N7" s="13" t="s">
        <v>5</v>
      </c>
      <c r="O7" s="13">
        <v>4</v>
      </c>
      <c r="P7" s="52" t="s">
        <v>42</v>
      </c>
      <c r="Q7" s="18"/>
      <c r="R7" s="65"/>
      <c r="S7" s="66"/>
      <c r="T7" s="52" t="s">
        <v>42</v>
      </c>
      <c r="U7" s="21"/>
      <c r="V7" s="20"/>
      <c r="W7" s="20"/>
      <c r="X7" s="20"/>
      <c r="Y7" s="20"/>
      <c r="Z7" s="20"/>
      <c r="AA7" s="20"/>
      <c r="AB7" s="20"/>
      <c r="AC7" s="20"/>
      <c r="AD7" s="20"/>
      <c r="AE7" s="25"/>
    </row>
    <row r="8" spans="1:31" x14ac:dyDescent="0.25">
      <c r="A8" s="1" t="s">
        <v>85</v>
      </c>
      <c r="B8" s="1"/>
      <c r="C8" s="1"/>
      <c r="D8" s="58"/>
      <c r="E8" s="1"/>
      <c r="F8" s="1"/>
      <c r="G8" s="3"/>
      <c r="H8" s="3"/>
      <c r="N8" s="13" t="s">
        <v>8</v>
      </c>
      <c r="O8" s="13" t="s">
        <v>105</v>
      </c>
      <c r="P8" s="52" t="s">
        <v>43</v>
      </c>
      <c r="Q8" s="63"/>
      <c r="R8" s="136"/>
      <c r="S8" s="64">
        <f>IF(Q7&gt;0,Q7+R8,0)</f>
        <v>0</v>
      </c>
      <c r="T8" s="52" t="s">
        <v>43</v>
      </c>
      <c r="U8" s="21"/>
      <c r="V8" s="20"/>
      <c r="W8" s="20"/>
      <c r="X8" s="20"/>
      <c r="Y8" s="20"/>
      <c r="Z8" s="20"/>
      <c r="AA8" s="20"/>
      <c r="AB8" s="20"/>
      <c r="AC8" s="20"/>
      <c r="AD8" s="20"/>
      <c r="AE8" s="25"/>
    </row>
    <row r="9" spans="1:31" x14ac:dyDescent="0.25">
      <c r="A9" s="4" t="s">
        <v>81</v>
      </c>
      <c r="B9" s="1"/>
      <c r="D9" s="1"/>
      <c r="E9" s="58"/>
      <c r="F9" s="1"/>
      <c r="G9" s="5"/>
      <c r="H9" s="3"/>
      <c r="N9" s="13" t="s">
        <v>2</v>
      </c>
      <c r="O9" s="13"/>
      <c r="P9" s="52" t="s">
        <v>44</v>
      </c>
      <c r="Q9" s="18"/>
      <c r="R9" s="65"/>
      <c r="S9" s="66"/>
      <c r="T9" s="52" t="s">
        <v>44</v>
      </c>
      <c r="U9" s="21"/>
      <c r="V9" s="20"/>
      <c r="W9" s="20"/>
      <c r="X9" s="20"/>
      <c r="Y9" s="20"/>
      <c r="Z9" s="20"/>
      <c r="AA9" s="20"/>
      <c r="AB9" s="20"/>
      <c r="AC9" s="20"/>
      <c r="AD9" s="20"/>
      <c r="AE9" s="25"/>
    </row>
    <row r="10" spans="1:31" x14ac:dyDescent="0.25">
      <c r="A10" s="4" t="s">
        <v>68</v>
      </c>
      <c r="B10" s="1"/>
      <c r="D10" s="1"/>
      <c r="E10" s="58"/>
      <c r="F10" s="1"/>
      <c r="G10" s="5"/>
      <c r="H10" s="3"/>
      <c r="N10" s="13" t="s">
        <v>64</v>
      </c>
      <c r="O10" s="13">
        <v>1</v>
      </c>
      <c r="P10" s="52" t="s">
        <v>45</v>
      </c>
      <c r="Q10" s="63"/>
      <c r="R10" s="136"/>
      <c r="S10" s="64">
        <f>IF(Q9&gt;0,Q9+R10,0)</f>
        <v>0</v>
      </c>
      <c r="T10" s="52" t="s">
        <v>45</v>
      </c>
      <c r="U10" s="21"/>
      <c r="V10" s="20"/>
      <c r="W10" s="20"/>
      <c r="X10" s="20"/>
      <c r="Y10" s="20"/>
      <c r="Z10" s="20"/>
      <c r="AA10" s="20"/>
      <c r="AB10" s="20"/>
      <c r="AC10" s="20"/>
      <c r="AD10" s="20"/>
      <c r="AE10" s="25"/>
    </row>
    <row r="11" spans="1:31" x14ac:dyDescent="0.25">
      <c r="A11" s="4" t="s">
        <v>106</v>
      </c>
      <c r="B11" s="1"/>
      <c r="D11" s="1"/>
      <c r="E11" s="58"/>
      <c r="F11" s="1"/>
      <c r="G11" s="5"/>
      <c r="H11" s="3"/>
      <c r="N11" s="13" t="s">
        <v>3</v>
      </c>
      <c r="O11" s="13"/>
      <c r="P11" s="52" t="s">
        <v>46</v>
      </c>
      <c r="Q11" s="18"/>
      <c r="R11" s="65"/>
      <c r="S11" s="66"/>
      <c r="T11" s="52" t="s">
        <v>46</v>
      </c>
      <c r="U11" s="21"/>
      <c r="V11" s="20"/>
      <c r="W11" s="20"/>
      <c r="X11" s="20"/>
      <c r="Y11" s="20"/>
      <c r="Z11" s="20"/>
      <c r="AA11" s="20"/>
      <c r="AB11" s="20"/>
      <c r="AC11" s="20"/>
      <c r="AD11" s="20"/>
      <c r="AE11" s="25"/>
    </row>
    <row r="12" spans="1:31" x14ac:dyDescent="0.25">
      <c r="A12" s="4" t="s">
        <v>63</v>
      </c>
      <c r="B12" s="1"/>
      <c r="D12" s="1"/>
      <c r="E12" s="58"/>
      <c r="F12" s="1"/>
      <c r="G12" s="5"/>
      <c r="H12" s="3"/>
      <c r="N12" s="13" t="s">
        <v>7</v>
      </c>
      <c r="O12" s="13">
        <v>1</v>
      </c>
      <c r="P12" s="52" t="s">
        <v>47</v>
      </c>
      <c r="Q12" s="63"/>
      <c r="R12" s="136"/>
      <c r="S12" s="64">
        <f>IF(Q11&gt;0,Q11+R12,0)</f>
        <v>0</v>
      </c>
      <c r="T12" s="52" t="s">
        <v>47</v>
      </c>
      <c r="U12" s="21"/>
      <c r="V12" s="20"/>
      <c r="W12" s="20"/>
      <c r="X12" s="20"/>
      <c r="Y12" s="20"/>
      <c r="Z12" s="20"/>
      <c r="AA12" s="20"/>
      <c r="AB12" s="20"/>
      <c r="AC12" s="20"/>
      <c r="AD12" s="20"/>
      <c r="AE12" s="25"/>
    </row>
    <row r="13" spans="1:31" x14ac:dyDescent="0.25">
      <c r="A13" s="4" t="s">
        <v>107</v>
      </c>
      <c r="B13" s="1"/>
      <c r="D13" s="1"/>
      <c r="E13" s="58"/>
      <c r="F13" s="1"/>
      <c r="G13" s="5"/>
      <c r="H13" s="3"/>
      <c r="N13" s="13" t="s">
        <v>4</v>
      </c>
      <c r="O13" s="13"/>
      <c r="P13" s="52" t="s">
        <v>48</v>
      </c>
      <c r="Q13" s="18"/>
      <c r="R13" s="65"/>
      <c r="S13" s="64">
        <f>Q13</f>
        <v>0</v>
      </c>
      <c r="T13" s="52" t="s">
        <v>48</v>
      </c>
      <c r="U13" s="24"/>
      <c r="V13" s="20"/>
      <c r="W13" s="20"/>
      <c r="X13" s="20"/>
      <c r="Y13" s="20"/>
      <c r="Z13" s="20"/>
      <c r="AA13" s="20"/>
      <c r="AB13" s="20"/>
      <c r="AC13" s="20"/>
      <c r="AD13" s="20"/>
      <c r="AE13" s="25"/>
    </row>
    <row r="14" spans="1:31" x14ac:dyDescent="0.25">
      <c r="N14" s="13" t="s">
        <v>70</v>
      </c>
      <c r="O14" s="111"/>
      <c r="P14" s="16" t="s">
        <v>75</v>
      </c>
      <c r="Q14" s="67">
        <f>Q5+Q7+Q9+Q11+Q13</f>
        <v>0</v>
      </c>
      <c r="R14" s="68">
        <f>R6+R8+R10+R12</f>
        <v>0</v>
      </c>
      <c r="S14" s="69">
        <f>S6+S8+S10+S12+S13</f>
        <v>0</v>
      </c>
      <c r="T14" s="16" t="s">
        <v>75</v>
      </c>
      <c r="U14" s="21"/>
      <c r="V14" s="20"/>
      <c r="W14" s="20"/>
      <c r="X14" s="20"/>
      <c r="Y14" s="20"/>
      <c r="Z14" s="20"/>
      <c r="AA14" s="20"/>
      <c r="AB14" s="20"/>
      <c r="AC14" s="20"/>
      <c r="AD14" s="20"/>
      <c r="AE14" s="25"/>
    </row>
    <row r="15" spans="1:31" x14ac:dyDescent="0.25">
      <c r="A15" s="4" t="s">
        <v>65</v>
      </c>
      <c r="B15" s="1"/>
      <c r="D15" s="1"/>
      <c r="E15" s="58"/>
      <c r="F15" s="1"/>
      <c r="G15" s="5"/>
      <c r="H15" s="3"/>
      <c r="N15" s="13" t="s">
        <v>6</v>
      </c>
      <c r="O15" s="13" t="s">
        <v>104</v>
      </c>
      <c r="P15" s="52" t="s">
        <v>49</v>
      </c>
      <c r="Q15" s="70"/>
      <c r="R15" s="136"/>
      <c r="S15" s="71"/>
      <c r="T15" s="52" t="s">
        <v>49</v>
      </c>
      <c r="U15" s="21"/>
      <c r="V15" s="20"/>
      <c r="W15" s="20"/>
      <c r="X15" s="20"/>
      <c r="Y15" s="20"/>
      <c r="Z15" s="20"/>
      <c r="AA15" s="20"/>
      <c r="AB15" s="20"/>
      <c r="AC15" s="20"/>
      <c r="AD15" s="20"/>
      <c r="AE15" s="25"/>
    </row>
    <row r="16" spans="1:31" x14ac:dyDescent="0.25">
      <c r="A16" s="4" t="s">
        <v>66</v>
      </c>
      <c r="B16" s="1"/>
      <c r="D16" s="1"/>
      <c r="E16" s="58"/>
      <c r="F16" s="1"/>
      <c r="G16" s="5"/>
      <c r="H16" s="3"/>
      <c r="N16" s="13" t="s">
        <v>74</v>
      </c>
      <c r="O16" s="13" t="s">
        <v>104</v>
      </c>
      <c r="P16" s="52" t="s">
        <v>50</v>
      </c>
      <c r="Q16" s="72"/>
      <c r="R16" s="136"/>
      <c r="S16" s="73"/>
      <c r="T16" s="52" t="s">
        <v>50</v>
      </c>
      <c r="U16" s="21"/>
      <c r="V16" s="20"/>
      <c r="W16" s="20"/>
      <c r="X16" s="20"/>
      <c r="Y16" s="20"/>
      <c r="Z16" s="20"/>
      <c r="AA16" s="20"/>
      <c r="AB16" s="20"/>
      <c r="AC16" s="20"/>
      <c r="AD16" s="20"/>
      <c r="AE16" s="25"/>
    </row>
    <row r="17" spans="1:33" x14ac:dyDescent="0.25">
      <c r="A17" s="1" t="s">
        <v>108</v>
      </c>
      <c r="B17" s="43"/>
      <c r="C17" s="10"/>
      <c r="D17" s="10"/>
      <c r="E17" s="74"/>
      <c r="F17" s="10"/>
      <c r="G17" s="43"/>
      <c r="H17" s="44"/>
      <c r="I17" s="45"/>
      <c r="J17" s="11"/>
      <c r="K17" s="11"/>
      <c r="L17" s="11"/>
      <c r="M17" s="11"/>
      <c r="N17" s="1"/>
      <c r="O17" s="13">
        <v>5</v>
      </c>
      <c r="P17" s="52" t="s">
        <v>51</v>
      </c>
      <c r="Q17" s="75"/>
      <c r="R17" s="76">
        <f>-(Q5+Q7+R8+Q9+R10+Q11+Q13+Q22+R23)*0.0655*0.45</f>
        <v>0</v>
      </c>
      <c r="S17" s="77"/>
      <c r="T17" s="52" t="s">
        <v>51</v>
      </c>
      <c r="U17" s="21"/>
      <c r="V17" s="20"/>
      <c r="W17" s="20"/>
      <c r="X17" s="20"/>
      <c r="Y17" s="20"/>
      <c r="Z17" s="20"/>
      <c r="AA17" s="20"/>
      <c r="AB17" s="20"/>
      <c r="AC17" s="20"/>
      <c r="AD17" s="20"/>
      <c r="AE17" s="25"/>
      <c r="AG17" s="41" t="s">
        <v>98</v>
      </c>
    </row>
    <row r="18" spans="1:33" x14ac:dyDescent="0.25">
      <c r="N18" s="13" t="s">
        <v>71</v>
      </c>
      <c r="O18" s="111"/>
      <c r="P18" s="52" t="s">
        <v>72</v>
      </c>
      <c r="Q18" s="78"/>
      <c r="R18" s="68">
        <f>SUM(R15:R17)</f>
        <v>0</v>
      </c>
      <c r="S18" s="69">
        <f>S14+R18</f>
        <v>0</v>
      </c>
      <c r="T18" s="52" t="s">
        <v>72</v>
      </c>
      <c r="U18" s="21"/>
      <c r="V18" s="20"/>
      <c r="W18" s="20"/>
      <c r="X18" s="20"/>
      <c r="Y18" s="20"/>
      <c r="Z18" s="20"/>
      <c r="AA18" s="20"/>
      <c r="AB18" s="20"/>
      <c r="AC18" s="20"/>
      <c r="AD18" s="20"/>
      <c r="AE18" s="25"/>
      <c r="AG18" s="42" t="s">
        <v>99</v>
      </c>
    </row>
    <row r="19" spans="1:33" x14ac:dyDescent="0.25">
      <c r="A19" s="4" t="s">
        <v>80</v>
      </c>
      <c r="B19" s="58"/>
      <c r="C19" s="1"/>
      <c r="D19" s="1"/>
      <c r="E19" s="58"/>
      <c r="F19" s="1"/>
      <c r="G19" s="5"/>
      <c r="H19" s="3"/>
      <c r="K19" s="7"/>
      <c r="L19" s="7"/>
      <c r="M19" s="7"/>
      <c r="N19" s="13" t="s">
        <v>1</v>
      </c>
      <c r="O19" s="13"/>
      <c r="P19" s="52" t="s">
        <v>52</v>
      </c>
      <c r="Q19" s="35"/>
      <c r="R19" s="65"/>
      <c r="S19" s="79">
        <f>Q19</f>
        <v>0</v>
      </c>
      <c r="T19" s="52" t="s">
        <v>52</v>
      </c>
      <c r="U19" s="21"/>
      <c r="V19" s="20"/>
      <c r="W19" s="20"/>
      <c r="X19" s="20"/>
      <c r="Y19" s="20"/>
      <c r="Z19" s="20"/>
      <c r="AA19" s="20"/>
      <c r="AB19" s="20"/>
      <c r="AC19" s="20"/>
      <c r="AD19" s="20"/>
      <c r="AE19" s="25"/>
    </row>
    <row r="20" spans="1:33" x14ac:dyDescent="0.25">
      <c r="A20" s="1" t="s">
        <v>61</v>
      </c>
      <c r="B20" s="4"/>
      <c r="C20" s="1"/>
      <c r="D20" s="1"/>
      <c r="E20" s="58"/>
      <c r="F20" s="1"/>
      <c r="G20" s="1"/>
      <c r="H20" s="3"/>
      <c r="I20" s="8"/>
      <c r="J20" s="8"/>
      <c r="K20" s="8"/>
      <c r="L20" s="8"/>
      <c r="M20" s="8"/>
      <c r="N20" s="80" t="s">
        <v>54</v>
      </c>
      <c r="O20" s="111"/>
      <c r="P20" s="15" t="s">
        <v>73</v>
      </c>
      <c r="Q20" s="137">
        <f>Q19</f>
        <v>0</v>
      </c>
      <c r="R20" s="81"/>
      <c r="S20" s="82">
        <f>S18+S19</f>
        <v>0</v>
      </c>
      <c r="T20" s="15" t="s">
        <v>73</v>
      </c>
      <c r="U20" s="21"/>
      <c r="V20" s="20"/>
      <c r="W20" s="20"/>
      <c r="X20" s="20"/>
      <c r="Y20" s="20"/>
      <c r="Z20" s="20"/>
      <c r="AA20" s="20"/>
      <c r="AB20" s="20"/>
      <c r="AC20" s="20"/>
      <c r="AD20" s="20"/>
      <c r="AE20" s="25"/>
    </row>
    <row r="21" spans="1:33" x14ac:dyDescent="0.25">
      <c r="N21" s="1"/>
      <c r="O21" s="111"/>
      <c r="U21" s="21"/>
      <c r="V21" s="20"/>
      <c r="W21" s="20"/>
      <c r="X21" s="20"/>
      <c r="Y21" s="20"/>
      <c r="Z21" s="20"/>
      <c r="AA21" s="20"/>
      <c r="AB21" s="20"/>
      <c r="AC21" s="20"/>
      <c r="AD21" s="20"/>
      <c r="AE21" s="25"/>
    </row>
    <row r="22" spans="1:33" x14ac:dyDescent="0.25">
      <c r="A22" s="4" t="s">
        <v>97</v>
      </c>
      <c r="B22" s="1"/>
      <c r="D22" s="1"/>
      <c r="E22" s="58"/>
      <c r="F22" s="1"/>
      <c r="G22" s="5"/>
      <c r="H22" s="3"/>
      <c r="N22" s="13" t="s">
        <v>32</v>
      </c>
      <c r="O22" s="13"/>
      <c r="P22" s="52" t="s">
        <v>67</v>
      </c>
      <c r="Q22" s="17"/>
      <c r="R22" s="61"/>
      <c r="S22" s="83"/>
      <c r="T22" s="52" t="s">
        <v>67</v>
      </c>
      <c r="U22" s="21"/>
      <c r="V22" s="20"/>
      <c r="W22" s="20"/>
      <c r="X22" s="20"/>
      <c r="Y22" s="20"/>
      <c r="Z22" s="20"/>
      <c r="AA22" s="20"/>
      <c r="AB22" s="20"/>
      <c r="AC22" s="20"/>
      <c r="AD22" s="20"/>
      <c r="AE22" s="25"/>
    </row>
    <row r="23" spans="1:33" x14ac:dyDescent="0.25">
      <c r="A23" s="4" t="s">
        <v>39</v>
      </c>
      <c r="B23" s="1"/>
      <c r="D23" s="1"/>
      <c r="E23" s="58"/>
      <c r="F23" s="1"/>
      <c r="G23" s="5"/>
      <c r="H23" s="3"/>
      <c r="N23" s="13" t="s">
        <v>34</v>
      </c>
      <c r="O23" s="13">
        <v>1</v>
      </c>
      <c r="P23" s="52" t="s">
        <v>53</v>
      </c>
      <c r="Q23" s="72"/>
      <c r="R23" s="35"/>
      <c r="S23" s="64">
        <f>IF(Q22&gt;0,Q22+R23,0)</f>
        <v>0</v>
      </c>
      <c r="T23" s="52" t="s">
        <v>53</v>
      </c>
      <c r="U23" s="21"/>
      <c r="V23" s="20"/>
      <c r="W23" s="20"/>
      <c r="X23" s="20"/>
      <c r="Y23" s="20"/>
      <c r="Z23" s="20"/>
      <c r="AA23" s="20"/>
      <c r="AB23" s="20"/>
      <c r="AC23" s="20"/>
      <c r="AD23" s="20"/>
      <c r="AE23" s="25"/>
    </row>
    <row r="24" spans="1:33" x14ac:dyDescent="0.25">
      <c r="A24" s="4" t="s">
        <v>82</v>
      </c>
      <c r="B24" s="1"/>
      <c r="D24" s="1"/>
      <c r="E24" s="58"/>
      <c r="F24" s="1"/>
      <c r="G24" s="5"/>
      <c r="H24" s="3"/>
      <c r="N24" s="12" t="s">
        <v>87</v>
      </c>
      <c r="O24" s="112"/>
      <c r="P24" s="52" t="s">
        <v>83</v>
      </c>
      <c r="Q24" s="18"/>
      <c r="R24" s="65"/>
      <c r="S24" s="64">
        <f>Q24</f>
        <v>0</v>
      </c>
      <c r="T24" s="52" t="s">
        <v>83</v>
      </c>
      <c r="U24" s="21"/>
      <c r="V24" s="20"/>
      <c r="W24" s="20"/>
      <c r="X24" s="20"/>
      <c r="Y24" s="20"/>
      <c r="Z24" s="20"/>
      <c r="AA24" s="20"/>
      <c r="AB24" s="20"/>
      <c r="AC24" s="20"/>
      <c r="AD24" s="20"/>
      <c r="AE24" s="25"/>
    </row>
    <row r="25" spans="1:33" x14ac:dyDescent="0.25">
      <c r="N25" s="84" t="s">
        <v>69</v>
      </c>
      <c r="O25" s="111"/>
      <c r="P25" s="52" t="s">
        <v>84</v>
      </c>
      <c r="Q25" s="36">
        <f>Q22+Q24</f>
        <v>0</v>
      </c>
      <c r="R25" s="85">
        <f>+R23</f>
        <v>0</v>
      </c>
      <c r="S25" s="82">
        <f>S23+S24</f>
        <v>0</v>
      </c>
      <c r="T25" s="52" t="s">
        <v>84</v>
      </c>
      <c r="U25" s="22"/>
      <c r="V25" s="23"/>
      <c r="W25" s="23"/>
      <c r="X25" s="23"/>
      <c r="Y25" s="23"/>
      <c r="Z25" s="23"/>
      <c r="AA25" s="23"/>
      <c r="AB25" s="23"/>
      <c r="AC25" s="23"/>
      <c r="AD25" s="23"/>
      <c r="AE25" s="26"/>
    </row>
    <row r="26" spans="1:33" x14ac:dyDescent="0.25">
      <c r="A26" s="33" t="s">
        <v>86</v>
      </c>
      <c r="B26" s="4"/>
      <c r="C26" s="1"/>
      <c r="D26" s="1"/>
      <c r="E26" s="58"/>
      <c r="F26" s="1"/>
      <c r="G26" s="1"/>
      <c r="H26" s="3"/>
      <c r="I26" s="8"/>
      <c r="J26" s="8"/>
      <c r="K26" s="8"/>
      <c r="L26" s="8"/>
      <c r="M26" s="8"/>
      <c r="N26" s="8"/>
    </row>
    <row r="27" spans="1:33" x14ac:dyDescent="0.25">
      <c r="A27" s="34">
        <v>1</v>
      </c>
      <c r="B27" s="86" t="s">
        <v>79</v>
      </c>
      <c r="C27" s="1"/>
      <c r="D27" s="1"/>
      <c r="E27" s="58"/>
      <c r="F27" s="1"/>
      <c r="G27" s="1"/>
      <c r="H27" s="3"/>
      <c r="I27" s="8"/>
      <c r="J27" s="8"/>
      <c r="K27" s="8"/>
      <c r="L27" s="8"/>
      <c r="M27" s="8"/>
      <c r="N27" s="8"/>
    </row>
    <row r="28" spans="1:33" x14ac:dyDescent="0.25">
      <c r="A28" s="34">
        <v>2</v>
      </c>
      <c r="B28" s="86" t="s">
        <v>62</v>
      </c>
      <c r="C28" s="1"/>
      <c r="D28" s="1"/>
      <c r="E28" s="58"/>
      <c r="F28" s="1"/>
      <c r="G28" s="1"/>
      <c r="H28" s="3"/>
      <c r="I28" s="8"/>
      <c r="J28" s="8"/>
      <c r="K28" s="8"/>
      <c r="L28" s="8"/>
      <c r="M28" s="8"/>
      <c r="N28" s="8"/>
    </row>
    <row r="29" spans="1:33" x14ac:dyDescent="0.25">
      <c r="B29" s="86" t="s">
        <v>103</v>
      </c>
      <c r="C29" s="1"/>
      <c r="D29" s="1"/>
      <c r="E29" s="58"/>
      <c r="F29" s="1"/>
      <c r="G29" s="1"/>
      <c r="H29" s="3"/>
      <c r="I29" s="8"/>
      <c r="J29" s="8"/>
      <c r="K29" s="8"/>
      <c r="L29" s="8"/>
      <c r="M29" s="8"/>
      <c r="N29" s="8"/>
    </row>
    <row r="30" spans="1:33" x14ac:dyDescent="0.25">
      <c r="A30" s="34">
        <v>3</v>
      </c>
      <c r="B30" s="86" t="s">
        <v>100</v>
      </c>
      <c r="C30" s="1"/>
      <c r="D30" s="1"/>
      <c r="E30" s="58"/>
      <c r="F30" s="1"/>
      <c r="G30" s="1"/>
      <c r="H30" s="3"/>
      <c r="I30" s="8"/>
      <c r="J30" s="8"/>
      <c r="K30" s="8"/>
      <c r="L30" s="8"/>
      <c r="M30" s="8"/>
      <c r="N30" s="8"/>
    </row>
    <row r="31" spans="1:33" x14ac:dyDescent="0.25">
      <c r="A31" s="34"/>
      <c r="B31" s="86" t="s">
        <v>101</v>
      </c>
      <c r="C31" s="1"/>
      <c r="D31" s="1"/>
      <c r="E31" s="58"/>
      <c r="F31" s="1"/>
      <c r="G31" s="1"/>
      <c r="H31" s="3"/>
      <c r="I31" s="8"/>
      <c r="J31" s="8"/>
      <c r="K31" s="8"/>
      <c r="L31" s="8"/>
      <c r="M31" s="8"/>
      <c r="N31" s="8"/>
    </row>
    <row r="32" spans="1:33" x14ac:dyDescent="0.25">
      <c r="A32" s="34">
        <v>4</v>
      </c>
      <c r="B32" s="46" t="s">
        <v>102</v>
      </c>
      <c r="C32" s="1"/>
      <c r="D32" s="1"/>
      <c r="E32" s="58"/>
      <c r="F32" s="1"/>
      <c r="G32" s="1"/>
      <c r="H32" s="3"/>
      <c r="I32" s="8"/>
      <c r="J32" s="8"/>
      <c r="K32" s="8"/>
      <c r="L32" s="8"/>
      <c r="M32" s="8"/>
      <c r="N32" s="8"/>
    </row>
    <row r="33" spans="1:26" x14ac:dyDescent="0.25">
      <c r="A33" s="34">
        <v>5</v>
      </c>
      <c r="B33" s="46" t="s">
        <v>109</v>
      </c>
      <c r="C33" s="1"/>
      <c r="D33" s="1"/>
      <c r="E33" s="58"/>
      <c r="F33" s="1"/>
      <c r="G33" s="1"/>
      <c r="H33" s="3"/>
      <c r="I33" s="8"/>
      <c r="J33" s="8"/>
      <c r="K33" s="8"/>
      <c r="L33" s="8"/>
      <c r="M33" s="8"/>
      <c r="N33" s="8"/>
    </row>
    <row r="34" spans="1:26" ht="13.8" thickBot="1" x14ac:dyDescent="0.3">
      <c r="A34" s="34"/>
      <c r="B34" s="46"/>
      <c r="C34" s="1"/>
      <c r="D34" s="1"/>
      <c r="E34" s="58"/>
      <c r="F34" s="1"/>
      <c r="G34" s="1"/>
      <c r="H34" s="3"/>
      <c r="I34" s="8"/>
      <c r="J34" s="8"/>
      <c r="K34" s="8"/>
      <c r="L34" s="8"/>
      <c r="M34" s="8"/>
      <c r="N34" s="8"/>
    </row>
    <row r="35" spans="1:26" ht="13.8" x14ac:dyDescent="0.25">
      <c r="B35" s="114" t="s">
        <v>118</v>
      </c>
      <c r="C35" s="115"/>
      <c r="D35" s="116"/>
      <c r="E35" s="117"/>
      <c r="F35" s="116"/>
      <c r="G35" s="116"/>
      <c r="H35" s="118"/>
      <c r="I35" s="119"/>
      <c r="J35" s="119"/>
      <c r="K35" s="119"/>
      <c r="L35" s="119"/>
      <c r="M35" s="119"/>
      <c r="N35" s="119"/>
      <c r="O35" s="120"/>
      <c r="P35" s="120"/>
      <c r="Q35" s="120"/>
      <c r="R35" s="121"/>
    </row>
    <row r="36" spans="1:26" x14ac:dyDescent="0.25">
      <c r="B36" s="122" t="s">
        <v>115</v>
      </c>
      <c r="C36" s="46"/>
      <c r="D36" s="1"/>
      <c r="E36" s="58"/>
      <c r="F36" s="1"/>
      <c r="G36" s="1"/>
      <c r="H36" s="3"/>
      <c r="I36" s="8"/>
      <c r="J36" s="8"/>
      <c r="K36" s="8"/>
      <c r="L36" s="8"/>
      <c r="M36" s="8"/>
      <c r="N36" s="8"/>
      <c r="R36" s="123"/>
    </row>
    <row r="37" spans="1:26" ht="13.8" x14ac:dyDescent="0.25">
      <c r="B37" s="124"/>
      <c r="C37" s="46" t="s">
        <v>119</v>
      </c>
      <c r="D37" s="1"/>
      <c r="E37" s="58"/>
      <c r="F37" s="1"/>
      <c r="G37" s="1"/>
      <c r="H37" s="3"/>
      <c r="I37" s="8"/>
      <c r="J37" s="8"/>
      <c r="K37" s="8"/>
      <c r="L37" s="8"/>
      <c r="M37" s="8"/>
      <c r="N37" s="8"/>
      <c r="R37" s="123"/>
    </row>
    <row r="38" spans="1:26" ht="13.8" x14ac:dyDescent="0.25">
      <c r="B38" s="124"/>
      <c r="C38" s="46" t="s">
        <v>120</v>
      </c>
      <c r="D38" s="1"/>
      <c r="E38" s="58"/>
      <c r="F38" s="1"/>
      <c r="G38" s="1"/>
      <c r="H38" s="3"/>
      <c r="I38" s="8"/>
      <c r="J38" s="8"/>
      <c r="K38" s="8"/>
      <c r="L38" s="8"/>
      <c r="M38" s="8"/>
      <c r="N38" s="8"/>
      <c r="R38" s="123"/>
    </row>
    <row r="39" spans="1:26" x14ac:dyDescent="0.25">
      <c r="B39" s="122" t="s">
        <v>116</v>
      </c>
      <c r="C39" s="46"/>
      <c r="D39" s="1"/>
      <c r="E39" s="58"/>
      <c r="F39" s="1"/>
      <c r="G39" s="1"/>
      <c r="H39" s="3"/>
      <c r="I39" s="8"/>
      <c r="J39" s="8"/>
      <c r="K39" s="8"/>
      <c r="L39" s="8"/>
      <c r="M39" s="8"/>
      <c r="N39" s="8"/>
      <c r="R39" s="123"/>
    </row>
    <row r="40" spans="1:26" x14ac:dyDescent="0.25">
      <c r="B40" s="125"/>
      <c r="C40" s="46" t="s">
        <v>113</v>
      </c>
      <c r="D40" s="1"/>
      <c r="E40" s="58"/>
      <c r="F40" s="1"/>
      <c r="G40" s="1"/>
      <c r="H40" s="3"/>
      <c r="I40" s="8"/>
      <c r="J40" s="8"/>
      <c r="K40" s="8"/>
      <c r="L40" s="8"/>
      <c r="M40" s="8"/>
      <c r="N40" s="8"/>
      <c r="R40" s="123"/>
    </row>
    <row r="41" spans="1:26" x14ac:dyDescent="0.25">
      <c r="B41" s="125"/>
      <c r="C41" s="46" t="s">
        <v>114</v>
      </c>
      <c r="D41" s="1"/>
      <c r="E41" s="58"/>
      <c r="F41" s="1"/>
      <c r="G41" s="1"/>
      <c r="H41" s="3"/>
      <c r="I41" s="8"/>
      <c r="J41" s="8"/>
      <c r="K41" s="8"/>
      <c r="L41" s="8"/>
      <c r="M41" s="8"/>
      <c r="N41" s="8"/>
      <c r="R41" s="123"/>
    </row>
    <row r="42" spans="1:26" x14ac:dyDescent="0.25">
      <c r="A42" s="34"/>
      <c r="B42" s="126" t="s">
        <v>117</v>
      </c>
      <c r="C42" s="1"/>
      <c r="D42" s="1"/>
      <c r="E42" s="58"/>
      <c r="F42" s="1"/>
      <c r="G42" s="1"/>
      <c r="H42" s="3"/>
      <c r="I42" s="8"/>
      <c r="J42" s="8"/>
      <c r="K42" s="8"/>
      <c r="L42" s="8"/>
      <c r="M42" s="8"/>
      <c r="N42" s="8"/>
      <c r="R42" s="123"/>
    </row>
    <row r="43" spans="1:26" x14ac:dyDescent="0.25">
      <c r="A43" s="34"/>
      <c r="B43" s="127"/>
      <c r="C43" s="86" t="s">
        <v>111</v>
      </c>
      <c r="D43" s="1"/>
      <c r="E43" s="58"/>
      <c r="F43" s="1"/>
      <c r="G43" s="1"/>
      <c r="H43" s="3"/>
      <c r="I43" s="8"/>
      <c r="J43" s="8"/>
      <c r="K43" s="8"/>
      <c r="L43" s="8"/>
      <c r="M43" s="8"/>
      <c r="N43" s="8"/>
      <c r="R43" s="123"/>
    </row>
    <row r="44" spans="1:26" ht="13.8" thickBot="1" x14ac:dyDescent="0.3">
      <c r="A44" s="34"/>
      <c r="B44" s="128"/>
      <c r="C44" s="129" t="s">
        <v>112</v>
      </c>
      <c r="D44" s="130"/>
      <c r="E44" s="131"/>
      <c r="F44" s="130"/>
      <c r="G44" s="130"/>
      <c r="H44" s="132"/>
      <c r="I44" s="133"/>
      <c r="J44" s="133"/>
      <c r="K44" s="133"/>
      <c r="L44" s="133"/>
      <c r="M44" s="133"/>
      <c r="N44" s="133"/>
      <c r="O44" s="134"/>
      <c r="P44" s="134"/>
      <c r="Q44" s="134"/>
      <c r="R44" s="135"/>
    </row>
    <row r="45" spans="1:26" ht="13.8" x14ac:dyDescent="0.25">
      <c r="A45" s="32"/>
      <c r="B45" s="4"/>
      <c r="C45" s="42"/>
      <c r="D45" s="1"/>
      <c r="E45" s="58"/>
      <c r="F45" s="1"/>
      <c r="G45" s="1"/>
      <c r="H45" s="3"/>
      <c r="I45" s="8"/>
      <c r="J45" s="8"/>
      <c r="K45" s="8"/>
      <c r="L45" s="8"/>
      <c r="M45" s="8"/>
      <c r="N45" s="8"/>
    </row>
    <row r="46" spans="1:26" ht="15.6" x14ac:dyDescent="0.3">
      <c r="A46" s="47" t="s">
        <v>36</v>
      </c>
      <c r="B46" s="4"/>
      <c r="C46" s="1"/>
      <c r="D46" s="1"/>
      <c r="E46" s="58"/>
      <c r="F46" s="1"/>
      <c r="G46" s="1"/>
      <c r="H46" s="3"/>
      <c r="I46" s="1"/>
      <c r="J46" s="8"/>
      <c r="K46" s="8"/>
      <c r="L46" s="8"/>
      <c r="M46" s="8"/>
      <c r="N46" s="8"/>
      <c r="U46" s="87" t="s">
        <v>78</v>
      </c>
      <c r="V46" s="87"/>
      <c r="W46" s="87"/>
      <c r="X46" s="113" t="s">
        <v>110</v>
      </c>
    </row>
    <row r="47" spans="1:26" x14ac:dyDescent="0.25">
      <c r="A47" s="1"/>
      <c r="B47" s="4"/>
      <c r="C47" s="1"/>
      <c r="D47" s="1"/>
      <c r="E47" s="58"/>
      <c r="F47" s="1"/>
      <c r="G47" s="1"/>
      <c r="H47" s="3"/>
      <c r="I47" s="1"/>
      <c r="J47" s="8"/>
      <c r="K47" s="8"/>
      <c r="L47" s="8"/>
      <c r="M47" s="8"/>
      <c r="N47" s="8"/>
      <c r="U47" s="160" t="s">
        <v>121</v>
      </c>
    </row>
    <row r="48" spans="1:26" ht="13.8" x14ac:dyDescent="0.25">
      <c r="A48" s="2" t="s">
        <v>25</v>
      </c>
      <c r="B48" s="1"/>
      <c r="C48" s="1"/>
      <c r="D48" s="1"/>
      <c r="E48" s="58"/>
      <c r="F48" s="1"/>
      <c r="G48" s="1"/>
      <c r="H48" s="153" t="s">
        <v>10</v>
      </c>
      <c r="I48" s="154"/>
      <c r="J48" s="153" t="s">
        <v>11</v>
      </c>
      <c r="K48" s="155"/>
      <c r="L48" s="155"/>
      <c r="M48" s="155"/>
      <c r="N48" s="154"/>
      <c r="Y48" s="86"/>
      <c r="Z48" s="86"/>
    </row>
    <row r="49" spans="1:19" ht="13.8" x14ac:dyDescent="0.25">
      <c r="A49" s="2"/>
      <c r="B49" s="4"/>
      <c r="C49" s="1"/>
      <c r="D49" s="1"/>
      <c r="E49" s="58"/>
      <c r="F49" s="1"/>
      <c r="G49" s="1"/>
      <c r="H49" s="156" t="s">
        <v>31</v>
      </c>
      <c r="I49" s="157"/>
      <c r="J49" s="158">
        <v>0</v>
      </c>
      <c r="K49" s="159"/>
      <c r="L49" s="159"/>
      <c r="M49" s="159"/>
      <c r="N49" s="141"/>
    </row>
    <row r="50" spans="1:19" ht="13.8" x14ac:dyDescent="0.25">
      <c r="A50" s="2"/>
      <c r="B50" s="1"/>
      <c r="C50" s="1"/>
      <c r="D50" s="1"/>
      <c r="E50" s="1"/>
      <c r="F50" s="1"/>
      <c r="G50" s="1"/>
      <c r="H50" s="145" t="s">
        <v>12</v>
      </c>
      <c r="I50" s="147"/>
      <c r="J50" s="145" t="s">
        <v>27</v>
      </c>
      <c r="K50" s="146"/>
      <c r="L50" s="146"/>
      <c r="M50" s="146"/>
      <c r="N50" s="147"/>
    </row>
    <row r="51" spans="1:19" x14ac:dyDescent="0.25">
      <c r="B51" s="1"/>
      <c r="C51" s="1"/>
      <c r="D51" s="1"/>
      <c r="E51" s="1"/>
      <c r="F51" s="1"/>
      <c r="G51" s="1"/>
      <c r="H51" s="145" t="s">
        <v>13</v>
      </c>
      <c r="I51" s="147"/>
      <c r="J51" s="145" t="s">
        <v>28</v>
      </c>
      <c r="K51" s="146"/>
      <c r="L51" s="146"/>
      <c r="M51" s="146"/>
      <c r="N51" s="147"/>
    </row>
    <row r="52" spans="1:19" ht="15.6" x14ac:dyDescent="0.3">
      <c r="A52" s="47"/>
      <c r="B52" s="1"/>
      <c r="C52" s="1"/>
      <c r="D52" s="1"/>
      <c r="E52" s="1"/>
      <c r="F52" s="1"/>
      <c r="G52" s="1"/>
      <c r="H52" s="145" t="s">
        <v>14</v>
      </c>
      <c r="I52" s="147"/>
      <c r="J52" s="145" t="s">
        <v>29</v>
      </c>
      <c r="K52" s="146"/>
      <c r="L52" s="146"/>
      <c r="M52" s="146"/>
      <c r="N52" s="147"/>
    </row>
    <row r="53" spans="1:19" x14ac:dyDescent="0.25">
      <c r="A53" s="1"/>
      <c r="B53" s="1"/>
      <c r="C53" s="1"/>
      <c r="D53" s="1"/>
      <c r="E53" s="1"/>
      <c r="F53" s="1"/>
      <c r="G53" s="1"/>
      <c r="H53" s="142" t="s">
        <v>15</v>
      </c>
      <c r="I53" s="143"/>
      <c r="J53" s="142" t="s">
        <v>30</v>
      </c>
      <c r="K53" s="144"/>
      <c r="L53" s="144"/>
      <c r="M53" s="144"/>
      <c r="N53" s="143"/>
    </row>
    <row r="54" spans="1:19" ht="13.8" thickBot="1" x14ac:dyDescent="0.3">
      <c r="A54" s="1"/>
      <c r="B54" s="1"/>
      <c r="C54" s="1"/>
      <c r="D54" s="1"/>
      <c r="E54" s="1"/>
      <c r="F54" s="1"/>
      <c r="G54" s="1"/>
      <c r="H54" s="3"/>
      <c r="I54" s="1"/>
      <c r="J54" s="8"/>
      <c r="K54" s="8"/>
      <c r="L54" s="8"/>
      <c r="M54" s="8"/>
      <c r="N54" s="8"/>
    </row>
    <row r="55" spans="1:19" x14ac:dyDescent="0.25">
      <c r="A55" s="1" t="s">
        <v>58</v>
      </c>
      <c r="B55" s="1"/>
      <c r="C55" s="1"/>
      <c r="D55" s="1"/>
      <c r="E55" s="58"/>
      <c r="F55" s="1"/>
      <c r="G55" s="1"/>
      <c r="H55" s="3"/>
      <c r="I55" s="8"/>
      <c r="J55" s="8"/>
      <c r="K55" s="8"/>
      <c r="L55" s="8"/>
      <c r="M55" s="8"/>
      <c r="N55" s="8"/>
      <c r="R55" s="88">
        <f>F71</f>
        <v>0</v>
      </c>
      <c r="S55" s="89"/>
    </row>
    <row r="56" spans="1:19" ht="14.4" x14ac:dyDescent="0.3">
      <c r="A56" s="2" t="s">
        <v>59</v>
      </c>
      <c r="B56" s="1"/>
      <c r="C56" s="1"/>
      <c r="D56" s="1"/>
      <c r="E56" s="58"/>
      <c r="F56" s="1"/>
      <c r="G56" s="1"/>
      <c r="H56" s="3"/>
      <c r="I56" s="8"/>
      <c r="J56" s="8"/>
      <c r="K56" s="8"/>
      <c r="L56" s="8"/>
      <c r="M56" s="8"/>
      <c r="N56" s="8"/>
      <c r="R56" s="90">
        <f>L71</f>
        <v>0</v>
      </c>
      <c r="S56" s="89"/>
    </row>
    <row r="57" spans="1:19" x14ac:dyDescent="0.25">
      <c r="A57" s="4" t="s">
        <v>60</v>
      </c>
      <c r="B57" s="1"/>
      <c r="C57" s="1"/>
      <c r="D57" s="1"/>
      <c r="E57" s="58"/>
      <c r="F57" s="1"/>
      <c r="G57" s="1"/>
      <c r="H57" s="3"/>
      <c r="I57" s="8"/>
      <c r="J57" s="8"/>
      <c r="K57" s="8"/>
      <c r="L57" s="8"/>
      <c r="M57" s="8"/>
      <c r="N57" s="8"/>
      <c r="R57" s="91">
        <f>R55-R56</f>
        <v>0</v>
      </c>
      <c r="S57" s="89"/>
    </row>
    <row r="58" spans="1:19" x14ac:dyDescent="0.25">
      <c r="A58" s="1"/>
      <c r="B58" s="1" t="s">
        <v>35</v>
      </c>
      <c r="C58" s="1"/>
      <c r="D58" s="1"/>
      <c r="E58" s="58"/>
      <c r="F58" s="1"/>
      <c r="G58" s="1"/>
      <c r="H58" s="3"/>
      <c r="I58" s="8"/>
      <c r="J58" s="8"/>
      <c r="K58" s="8"/>
      <c r="L58" s="8"/>
      <c r="M58" s="8"/>
      <c r="N58" s="8"/>
      <c r="R58" s="19"/>
      <c r="S58" s="89"/>
    </row>
    <row r="59" spans="1:19" ht="13.8" thickBot="1" x14ac:dyDescent="0.3">
      <c r="A59" s="1" t="s">
        <v>26</v>
      </c>
      <c r="B59" s="4"/>
      <c r="C59" s="1"/>
      <c r="D59" s="1"/>
      <c r="E59" s="58"/>
      <c r="F59" s="1"/>
      <c r="G59" s="1"/>
      <c r="H59" s="3"/>
      <c r="I59" s="8"/>
      <c r="J59" s="8"/>
      <c r="K59" s="8"/>
      <c r="L59" s="8"/>
      <c r="M59" s="8"/>
      <c r="N59" s="8"/>
      <c r="R59" s="92">
        <f>IF(R58&lt;=120000,0,R57)</f>
        <v>0</v>
      </c>
      <c r="S59" s="93"/>
    </row>
    <row r="60" spans="1:19" x14ac:dyDescent="0.25">
      <c r="A60" s="1"/>
      <c r="B60" s="4"/>
      <c r="C60" s="1"/>
      <c r="D60" s="1"/>
      <c r="E60" s="58"/>
      <c r="F60" s="1"/>
      <c r="G60" s="1"/>
      <c r="H60" s="3"/>
      <c r="I60" s="8"/>
      <c r="J60" s="8"/>
      <c r="K60" s="8"/>
      <c r="L60" s="8"/>
      <c r="M60" s="8"/>
      <c r="N60" s="8"/>
    </row>
    <row r="61" spans="1:19" x14ac:dyDescent="0.25">
      <c r="A61" s="1"/>
      <c r="I61" s="48"/>
      <c r="J61" s="48"/>
      <c r="K61" s="48"/>
      <c r="L61" s="48"/>
      <c r="M61" s="48"/>
      <c r="N61" s="48"/>
    </row>
    <row r="62" spans="1:19" x14ac:dyDescent="0.25">
      <c r="B62" s="94"/>
      <c r="C62" s="94"/>
      <c r="D62" s="94"/>
      <c r="E62" s="148" t="s">
        <v>55</v>
      </c>
      <c r="F62" s="148" t="s">
        <v>57</v>
      </c>
      <c r="G62" s="10"/>
      <c r="H62" s="94"/>
      <c r="I62" s="94"/>
      <c r="J62" s="94"/>
      <c r="K62" s="148" t="s">
        <v>56</v>
      </c>
      <c r="L62" s="148" t="s">
        <v>22</v>
      </c>
      <c r="M62" s="95"/>
      <c r="N62" s="48"/>
    </row>
    <row r="63" spans="1:19" x14ac:dyDescent="0.25">
      <c r="B63" s="96"/>
      <c r="C63" s="149" t="s">
        <v>23</v>
      </c>
      <c r="D63" s="96"/>
      <c r="E63" s="149"/>
      <c r="F63" s="149"/>
      <c r="G63" s="10"/>
      <c r="H63" s="96"/>
      <c r="I63" s="149" t="s">
        <v>23</v>
      </c>
      <c r="J63" s="96"/>
      <c r="K63" s="149"/>
      <c r="L63" s="149"/>
      <c r="M63" s="95"/>
      <c r="N63" s="48"/>
    </row>
    <row r="64" spans="1:19" x14ac:dyDescent="0.25">
      <c r="B64" s="97" t="s">
        <v>20</v>
      </c>
      <c r="C64" s="149"/>
      <c r="D64" s="97" t="s">
        <v>21</v>
      </c>
      <c r="E64" s="149"/>
      <c r="F64" s="149"/>
      <c r="G64" s="10"/>
      <c r="H64" s="97" t="s">
        <v>20</v>
      </c>
      <c r="I64" s="149"/>
      <c r="J64" s="97" t="s">
        <v>21</v>
      </c>
      <c r="K64" s="149"/>
      <c r="L64" s="149"/>
      <c r="M64" s="95"/>
      <c r="N64" s="48"/>
    </row>
    <row r="65" spans="2:14" x14ac:dyDescent="0.25">
      <c r="B65" s="98"/>
      <c r="C65" s="99"/>
      <c r="D65" s="98"/>
      <c r="E65" s="99" t="s">
        <v>95</v>
      </c>
      <c r="F65" s="99"/>
      <c r="G65" s="10"/>
      <c r="H65" s="98"/>
      <c r="I65" s="99"/>
      <c r="J65" s="98"/>
      <c r="K65" s="99" t="s">
        <v>96</v>
      </c>
      <c r="L65" s="99"/>
      <c r="M65" s="95"/>
      <c r="N65" s="48"/>
    </row>
    <row r="66" spans="2:14" x14ac:dyDescent="0.25">
      <c r="B66" s="96"/>
      <c r="C66" s="96"/>
      <c r="D66" s="96"/>
      <c r="E66" s="100">
        <f>S20+S25</f>
        <v>0</v>
      </c>
      <c r="F66" s="96"/>
      <c r="G66" s="10"/>
      <c r="H66" s="96"/>
      <c r="I66" s="96"/>
      <c r="J66" s="96"/>
      <c r="K66" s="101">
        <f>S25</f>
        <v>0</v>
      </c>
      <c r="L66" s="102"/>
      <c r="M66" s="95"/>
      <c r="N66" s="48"/>
    </row>
    <row r="67" spans="2:14" x14ac:dyDescent="0.25">
      <c r="B67" s="103">
        <v>50000</v>
      </c>
      <c r="C67" s="103">
        <v>0</v>
      </c>
      <c r="D67" s="104">
        <v>0.15</v>
      </c>
      <c r="E67" s="96" t="b">
        <f>IF(AND($E$66&gt;=B67,$E$66&lt;B68),TRUE,FALSE)</f>
        <v>0</v>
      </c>
      <c r="F67" s="103">
        <f>IF(E67=TRUE,C67+((E$66-B67)*D67),0)</f>
        <v>0</v>
      </c>
      <c r="G67" s="10"/>
      <c r="H67" s="103">
        <v>50000</v>
      </c>
      <c r="I67" s="103">
        <v>0</v>
      </c>
      <c r="J67" s="104">
        <v>0.15</v>
      </c>
      <c r="K67" s="96" t="b">
        <f>IF(AND($K$66&gt;=H67,$K$66&lt;H68),TRUE,FALSE)</f>
        <v>0</v>
      </c>
      <c r="L67" s="103">
        <f>IF(K67=TRUE,I67+((K$66-H67)*J67),0)</f>
        <v>0</v>
      </c>
      <c r="M67" s="105"/>
      <c r="N67" s="48"/>
    </row>
    <row r="68" spans="2:14" x14ac:dyDescent="0.25">
      <c r="B68" s="103">
        <v>100000</v>
      </c>
      <c r="C68" s="103">
        <v>7500</v>
      </c>
      <c r="D68" s="104">
        <v>0.25</v>
      </c>
      <c r="E68" s="96" t="b">
        <f>IF(AND($E$66&gt;=B68,$E$66&lt;B69),TRUE,FALSE)</f>
        <v>0</v>
      </c>
      <c r="F68" s="103">
        <f>IF(E68=TRUE,C68+((E$66-B68)*D68),0)</f>
        <v>0</v>
      </c>
      <c r="G68" s="10"/>
      <c r="H68" s="103">
        <v>100000</v>
      </c>
      <c r="I68" s="103">
        <v>7500</v>
      </c>
      <c r="J68" s="104">
        <v>0.25</v>
      </c>
      <c r="K68" s="96" t="b">
        <f>IF(AND($K$66&gt;=H68,$K$66&lt;H69),TRUE,FALSE)</f>
        <v>0</v>
      </c>
      <c r="L68" s="103">
        <f>IF(K68=TRUE,I68+((K$66-H68)*J68),0)</f>
        <v>0</v>
      </c>
      <c r="M68" s="105"/>
      <c r="N68" s="48"/>
    </row>
    <row r="69" spans="2:14" x14ac:dyDescent="0.25">
      <c r="B69" s="103">
        <v>200000</v>
      </c>
      <c r="C69" s="103">
        <v>32500</v>
      </c>
      <c r="D69" s="104">
        <v>0.35</v>
      </c>
      <c r="E69" s="96" t="b">
        <f>IF(AND($E$66&gt;=B69,$E$66&lt;B70),TRUE,FALSE)</f>
        <v>0</v>
      </c>
      <c r="F69" s="103">
        <f>IF(E69=TRUE,C69+((E$66-B69)*D69),0)</f>
        <v>0</v>
      </c>
      <c r="G69" s="10"/>
      <c r="H69" s="103">
        <v>200000</v>
      </c>
      <c r="I69" s="103">
        <v>32500</v>
      </c>
      <c r="J69" s="104">
        <v>0.35</v>
      </c>
      <c r="K69" s="96" t="b">
        <f>IF(AND($K$66&gt;=H69,$K$66&lt;H70),TRUE,FALSE)</f>
        <v>0</v>
      </c>
      <c r="L69" s="103">
        <f>IF(K69=TRUE,I69+((K$66-H69)*J69),0)</f>
        <v>0</v>
      </c>
      <c r="M69" s="105"/>
      <c r="N69" s="48"/>
    </row>
    <row r="70" spans="2:14" x14ac:dyDescent="0.25">
      <c r="B70" s="106">
        <v>400000</v>
      </c>
      <c r="C70" s="106">
        <v>102500</v>
      </c>
      <c r="D70" s="107">
        <v>0.45</v>
      </c>
      <c r="E70" s="108" t="b">
        <f>IF($E$66&gt;=B70,TRUE,FALSE)</f>
        <v>0</v>
      </c>
      <c r="F70" s="106">
        <f>IF(E70=TRUE,C70+((E$66-B70)*D70),0)</f>
        <v>0</v>
      </c>
      <c r="G70" s="10"/>
      <c r="H70" s="106">
        <v>400000</v>
      </c>
      <c r="I70" s="106">
        <v>102500</v>
      </c>
      <c r="J70" s="107">
        <v>0.45</v>
      </c>
      <c r="K70" s="108" t="b">
        <f>IF($K$66&gt;=H70,TRUE,FALSE)</f>
        <v>0</v>
      </c>
      <c r="L70" s="106">
        <f>IF(K70=TRUE,I70+((K$66-H70)*J70),0)</f>
        <v>0</v>
      </c>
      <c r="M70" s="105"/>
      <c r="N70" s="48"/>
    </row>
    <row r="71" spans="2:14" x14ac:dyDescent="0.25">
      <c r="B71" s="10"/>
      <c r="C71" s="10"/>
      <c r="D71" s="10"/>
      <c r="E71" s="10"/>
      <c r="F71" s="109">
        <f>SUM(F67:F70)</f>
        <v>0</v>
      </c>
      <c r="G71" s="10"/>
      <c r="H71" s="10"/>
      <c r="I71" s="10"/>
      <c r="J71" s="10"/>
      <c r="K71" s="10"/>
      <c r="L71" s="109">
        <f>SUM(L67:L70)</f>
        <v>0</v>
      </c>
      <c r="M71" s="110"/>
      <c r="N71" s="48"/>
    </row>
  </sheetData>
  <sheetProtection algorithmName="SHA-512" hashValue="VtYWYRGw+UJznAuQ4BQZWhvKCzPm8u11ucdNzrY119hBgElMd33MbiNoi14kLHK2PPs0pEMbsFWgdMLnx6z3TA==" saltValue="me1U+WOFQzuvTwdRU8I67w==" spinCount="100000" sheet="1" selectLockedCells="1"/>
  <mergeCells count="21">
    <mergeCell ref="C63:C64"/>
    <mergeCell ref="I63:I64"/>
    <mergeCell ref="E62:E64"/>
    <mergeCell ref="F62:F64"/>
    <mergeCell ref="J50:N50"/>
    <mergeCell ref="L62:L64"/>
    <mergeCell ref="H50:I50"/>
    <mergeCell ref="J51:N51"/>
    <mergeCell ref="H52:I52"/>
    <mergeCell ref="H51:I51"/>
    <mergeCell ref="O1:P1"/>
    <mergeCell ref="O2:P2"/>
    <mergeCell ref="H48:I48"/>
    <mergeCell ref="J48:N48"/>
    <mergeCell ref="H49:I49"/>
    <mergeCell ref="J49:N49"/>
    <mergeCell ref="Q2:S2"/>
    <mergeCell ref="H53:I53"/>
    <mergeCell ref="J53:N53"/>
    <mergeCell ref="J52:N52"/>
    <mergeCell ref="K62:K64"/>
  </mergeCells>
  <pageMargins left="0.70866141732283472" right="0.70866141732283472" top="0.74803149606299213" bottom="0.74803149606299213" header="0.31496062992125984" footer="0.31496062992125984"/>
  <pageSetup paperSize="9" scale="74" fitToWidth="2" fitToHeight="2" orientation="landscape" r:id="rId1"/>
  <rowBreaks count="1" manualBreakCount="1">
    <brk id="45" max="30" man="1"/>
  </rowBreaks>
  <colBreaks count="1" manualBreakCount="1">
    <brk id="19" max="5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Proposed March 2022</vt:lpstr>
      <vt:lpstr>'Proposed March 2022'!Print_Area</vt:lpstr>
    </vt:vector>
  </TitlesOfParts>
  <Company>SDS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Accounts, Audits and Annual Reports Ordinance 1995</dc:title>
  <dc:creator>mrt</dc:creator>
  <cp:lastModifiedBy>Jason Ferguson</cp:lastModifiedBy>
  <cp:lastPrinted>2022-05-12T01:45:42Z</cp:lastPrinted>
  <dcterms:created xsi:type="dcterms:W3CDTF">2001-08-23T00:04:57Z</dcterms:created>
  <dcterms:modified xsi:type="dcterms:W3CDTF">2023-02-23T03:25:25Z</dcterms:modified>
</cp:coreProperties>
</file>